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006\Desktop\Anexos I e II\Anexos I e II\"/>
    </mc:Choice>
  </mc:AlternateContent>
  <bookViews>
    <workbookView xWindow="0" yWindow="0" windowWidth="28800" windowHeight="12090" tabRatio="789"/>
  </bookViews>
  <sheets>
    <sheet name="Anexo II" sheetId="2" r:id="rId1"/>
    <sheet name="Descrição" sheetId="3" r:id="rId2"/>
  </sheets>
  <definedNames>
    <definedName name="_xlnm.Print_Area" localSheetId="0">'Anexo II'!$C$1:$AM$47</definedName>
    <definedName name="_xlnm.Print_Area" localSheetId="1">Descrição!$C$4:$AA$20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0" i="2" l="1"/>
  <c r="AG43" i="2" s="1"/>
  <c r="C17" i="3"/>
  <c r="C13" i="3"/>
  <c r="C9" i="3"/>
  <c r="C5" i="3"/>
  <c r="BB55" i="2"/>
  <c r="BA55" i="2"/>
  <c r="AZ56" i="2"/>
  <c r="AY55" i="2"/>
  <c r="J17" i="3"/>
  <c r="J13" i="3"/>
  <c r="O20" i="2"/>
  <c r="J9" i="3" s="1"/>
  <c r="O16" i="2"/>
  <c r="J5" i="3" s="1"/>
  <c r="AR30" i="2"/>
  <c r="AP30" i="2"/>
  <c r="AN30" i="2" s="1"/>
  <c r="AR26" i="2"/>
  <c r="AP26" i="2"/>
  <c r="AN26" i="2" s="1"/>
  <c r="AR22" i="2"/>
  <c r="AP22" i="2"/>
  <c r="AN22" i="2" s="1"/>
  <c r="AP18" i="2"/>
  <c r="AN18" i="2" s="1"/>
  <c r="AR18" i="2"/>
  <c r="AN36" i="2" l="1"/>
  <c r="AN16" i="2"/>
</calcChain>
</file>

<file path=xl/sharedStrings.xml><?xml version="1.0" encoding="utf-8"?>
<sst xmlns="http://schemas.openxmlformats.org/spreadsheetml/2006/main" count="84" uniqueCount="66">
  <si>
    <t>Aspetos didáticos</t>
  </si>
  <si>
    <t>Aspetos relacionais</t>
  </si>
  <si>
    <t>Recomendações:</t>
  </si>
  <si>
    <t>Apreciação global:</t>
  </si>
  <si>
    <t>Conteúdo(s) disciplinar(es)</t>
  </si>
  <si>
    <t>Conhecimentos que enquadram e agilizam a aprendizagem do(s) conteúdo(s) disciplinar(es)</t>
  </si>
  <si>
    <t>Parâmetros</t>
  </si>
  <si>
    <t>Descrição</t>
  </si>
  <si>
    <t>Especificação e ponderação</t>
  </si>
  <si>
    <t>Classificação</t>
  </si>
  <si>
    <t>Científico</t>
  </si>
  <si>
    <t>Pedagógico</t>
  </si>
  <si>
    <t>O avaliador:</t>
  </si>
  <si>
    <t>Classificação final:</t>
  </si>
  <si>
    <t>(Escala: 1 a 10)</t>
  </si>
  <si>
    <t xml:space="preserve">Nível: </t>
  </si>
  <si>
    <t>(50%)</t>
  </si>
  <si>
    <t>/</t>
  </si>
  <si>
    <t>Muito Bom</t>
  </si>
  <si>
    <t>Escala</t>
  </si>
  <si>
    <t>ATENÇÃO</t>
  </si>
  <si>
    <t>a</t>
  </si>
  <si>
    <t>[</t>
  </si>
  <si>
    <t>]</t>
  </si>
  <si>
    <t>Descrição 1</t>
  </si>
  <si>
    <t>Descrição 2</t>
  </si>
  <si>
    <t>Descrição 3</t>
  </si>
  <si>
    <t>Descrição 4</t>
  </si>
  <si>
    <t>Domínio pleno dos conhecimentos funcionais.</t>
  </si>
  <si>
    <t>Muito bom domínio dos conhecimentos funcionais.</t>
  </si>
  <si>
    <t>Bom domínio dos conhecimentos funcionais.</t>
  </si>
  <si>
    <t>Domínio regular dos conhecimentos funcionais.</t>
  </si>
  <si>
    <t>Falhas graves evidentes dos conhecimentos funcionais.</t>
  </si>
  <si>
    <t>Domínio pleno dos conteúdos disciplinares.</t>
  </si>
  <si>
    <t>Muito bom domínio dos conteúdos disciplinares.</t>
  </si>
  <si>
    <t>Bom domínio dos conteúdos disciplinares.</t>
  </si>
  <si>
    <t>Domínio regular dos conteúdos disciplinares.</t>
  </si>
  <si>
    <t>Falhas graves evidentes nos conteúdos disciplinares.</t>
  </si>
  <si>
    <t>Não se aplica.</t>
  </si>
  <si>
    <t>Muito boa segurança em termos relacionais.</t>
  </si>
  <si>
    <t>Segurança regular em termos relacionais.</t>
  </si>
  <si>
    <t>Muito boa segurança em termos didáticos.</t>
  </si>
  <si>
    <t>Segurança regular em termos didáticos.</t>
  </si>
  <si>
    <t>Excelente</t>
  </si>
  <si>
    <t>Bom</t>
  </si>
  <si>
    <t>Regular</t>
  </si>
  <si>
    <t>Insuficiente</t>
  </si>
  <si>
    <t>%</t>
  </si>
  <si>
    <t>Níveis de Desempenho</t>
  </si>
  <si>
    <t>Anexo II</t>
  </si>
  <si>
    <t>DESCRIÇÃO</t>
  </si>
  <si>
    <t>Falhas graves evidentes em termos didáticos.</t>
  </si>
  <si>
    <t>Falhas graves evidentes em termos relacionais.</t>
  </si>
  <si>
    <t>Boa segurança em termos didáticos.</t>
  </si>
  <si>
    <t>Boa segurança em termos relacionais.</t>
  </si>
  <si>
    <t>Nome do Avaliado</t>
  </si>
  <si>
    <t>Escalão</t>
  </si>
  <si>
    <t>Grupo de recrutamento</t>
  </si>
  <si>
    <t>Agrupamento</t>
  </si>
  <si>
    <t>Escola</t>
  </si>
  <si>
    <t>Nome do Avaliador</t>
  </si>
  <si>
    <t>Ano letivo</t>
  </si>
  <si>
    <r>
      <t xml:space="preserve">Avaliação Externa do Desempenho Docente 
</t>
    </r>
    <r>
      <rPr>
        <sz val="11"/>
        <color theme="1"/>
        <rFont val="Calibri"/>
        <family val="2"/>
      </rPr>
      <t>Classificação da Observação de Aulas</t>
    </r>
    <r>
      <rPr>
        <b/>
        <sz val="12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Anexo II </t>
    </r>
    <r>
      <rPr>
        <sz val="8"/>
        <color theme="1"/>
        <rFont val="Calibri"/>
        <family val="2"/>
      </rPr>
      <t>(Despacho nº 13981/2012, de 26 de outubro)</t>
    </r>
  </si>
  <si>
    <t>Agrupamento de Escolas Camilo Castelo Branco</t>
  </si>
  <si>
    <t>Segurança inequívoca em termos didáticos.</t>
  </si>
  <si>
    <t>Segurança inequívoca em termos relacionais.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</si>
</sst>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0"/>
      <name val="Calibri"/>
      <family val="2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0"/>
      <name val="Calibri"/>
      <family val="2"/>
    </font>
    <font>
      <b/>
      <sz val="12"/>
      <color theme="3"/>
      <name val="Calibri"/>
      <family val="2"/>
      <scheme val="minor"/>
    </font>
    <font>
      <b/>
      <i/>
      <sz val="14"/>
      <color theme="3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0"/>
      <name val="Calibri"/>
      <family val="2"/>
    </font>
    <font>
      <sz val="10"/>
      <color theme="4" tint="-0.499984740745262"/>
      <name val="Calibri"/>
      <family val="2"/>
      <scheme val="minor"/>
    </font>
    <font>
      <b/>
      <sz val="12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theme="3"/>
      <name val="Calibri"/>
      <family val="2"/>
      <scheme val="minor"/>
    </font>
    <font>
      <b/>
      <sz val="10"/>
      <color theme="5"/>
      <name val="Calibri"/>
      <family val="2"/>
      <scheme val="minor"/>
    </font>
    <font>
      <b/>
      <sz val="8"/>
      <color theme="5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5"/>
      </top>
      <bottom/>
      <diagonal/>
    </border>
    <border>
      <left/>
      <right/>
      <top/>
      <bottom style="thin">
        <color theme="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3" tint="-0.499984740745262"/>
      </bottom>
      <diagonal/>
    </border>
    <border>
      <left/>
      <right/>
      <top style="double">
        <color theme="0"/>
      </top>
      <bottom style="double">
        <color theme="3" tint="-0.499984740745262"/>
      </bottom>
      <diagonal/>
    </border>
    <border>
      <left/>
      <right style="double">
        <color theme="3" tint="-0.499984740745262"/>
      </right>
      <top style="double">
        <color theme="0"/>
      </top>
      <bottom style="double">
        <color theme="3" tint="-0.499984740745262"/>
      </bottom>
      <diagonal/>
    </border>
    <border>
      <left style="double">
        <color theme="0"/>
      </left>
      <right/>
      <top style="double">
        <color theme="0"/>
      </top>
      <bottom style="double">
        <color theme="4" tint="-0.499984740745262"/>
      </bottom>
      <diagonal/>
    </border>
    <border>
      <left/>
      <right/>
      <top style="double">
        <color theme="0"/>
      </top>
      <bottom style="double">
        <color theme="4" tint="-0.499984740745262"/>
      </bottom>
      <diagonal/>
    </border>
    <border>
      <left/>
      <right style="double">
        <color theme="4" tint="-0.499984740745262"/>
      </right>
      <top style="double">
        <color theme="0"/>
      </top>
      <bottom style="double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medium">
        <color theme="4" tint="-0.499984740745262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16" fillId="0" borderId="18" xfId="0" applyFont="1" applyBorder="1" applyAlignment="1" applyProtection="1">
      <alignment vertical="center" wrapText="1"/>
      <protection hidden="1"/>
    </xf>
    <xf numFmtId="0" fontId="17" fillId="0" borderId="18" xfId="0" applyFont="1" applyBorder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6" fillId="0" borderId="15" xfId="0" applyFont="1" applyBorder="1" applyAlignment="1" applyProtection="1">
      <alignment vertical="center" wrapText="1"/>
      <protection hidden="1"/>
    </xf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1" fontId="14" fillId="0" borderId="12" xfId="0" applyNumberFormat="1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vertical="center" wrapText="1"/>
      <protection hidden="1"/>
    </xf>
    <xf numFmtId="0" fontId="1" fillId="0" borderId="4" xfId="0" applyFont="1" applyBorder="1" applyAlignment="1" applyProtection="1">
      <alignment vertical="center" wrapText="1"/>
      <protection hidden="1"/>
    </xf>
    <xf numFmtId="0" fontId="1" fillId="0" borderId="5" xfId="0" applyFont="1" applyBorder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11" xfId="0" applyFont="1" applyBorder="1" applyAlignment="1" applyProtection="1">
      <alignment vertical="center" wrapText="1"/>
      <protection hidden="1"/>
    </xf>
    <xf numFmtId="0" fontId="1" fillId="0" borderId="9" xfId="0" applyFont="1" applyBorder="1" applyAlignment="1" applyProtection="1">
      <alignment vertical="center" wrapText="1"/>
      <protection hidden="1"/>
    </xf>
    <xf numFmtId="0" fontId="1" fillId="0" borderId="14" xfId="0" applyFont="1" applyBorder="1" applyAlignment="1" applyProtection="1">
      <alignment vertical="center" wrapText="1"/>
      <protection hidden="1"/>
    </xf>
    <xf numFmtId="164" fontId="8" fillId="0" borderId="0" xfId="0" applyNumberFormat="1" applyFont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vertical="top" wrapText="1"/>
      <protection hidden="1"/>
    </xf>
    <xf numFmtId="0" fontId="6" fillId="0" borderId="4" xfId="0" applyFont="1" applyBorder="1" applyAlignment="1" applyProtection="1">
      <alignment vertical="top" wrapText="1"/>
      <protection hidden="1"/>
    </xf>
    <xf numFmtId="0" fontId="6" fillId="0" borderId="5" xfId="0" applyFont="1" applyBorder="1" applyAlignment="1" applyProtection="1">
      <alignment vertical="top" wrapText="1"/>
      <protection hidden="1"/>
    </xf>
    <xf numFmtId="0" fontId="6" fillId="0" borderId="11" xfId="0" applyFont="1" applyBorder="1" applyAlignment="1" applyProtection="1">
      <alignment vertical="top" wrapText="1"/>
      <protection hidden="1"/>
    </xf>
    <xf numFmtId="0" fontId="6" fillId="0" borderId="9" xfId="0" applyFont="1" applyBorder="1" applyAlignment="1" applyProtection="1">
      <alignment vertical="top" wrapText="1"/>
      <protection hidden="1"/>
    </xf>
    <xf numFmtId="0" fontId="6" fillId="0" borderId="14" xfId="0" applyFont="1" applyBorder="1" applyAlignment="1" applyProtection="1">
      <alignment vertical="top" wrapText="1"/>
      <protection hidden="1"/>
    </xf>
    <xf numFmtId="0" fontId="1" fillId="0" borderId="0" xfId="0" applyFont="1" applyAlignment="1" applyProtection="1">
      <alignment horizontal="justify"/>
      <protection hidden="1"/>
    </xf>
    <xf numFmtId="0" fontId="0" fillId="0" borderId="3" xfId="0" applyBorder="1" applyProtection="1">
      <protection hidden="1"/>
    </xf>
    <xf numFmtId="0" fontId="0" fillId="0" borderId="12" xfId="0" applyBorder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0" fillId="0" borderId="12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13" xfId="0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Alignment="1" applyProtection="1">
      <alignment horizontal="left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1" xfId="0" applyBorder="1" applyProtection="1">
      <protection hidden="1"/>
    </xf>
    <xf numFmtId="0" fontId="0" fillId="0" borderId="14" xfId="0" applyBorder="1" applyProtection="1">
      <protection hidden="1"/>
    </xf>
    <xf numFmtId="0" fontId="0" fillId="0" borderId="0" xfId="0" applyAlignment="1" applyProtection="1">
      <alignment wrapText="1"/>
      <protection hidden="1"/>
    </xf>
    <xf numFmtId="0" fontId="2" fillId="0" borderId="0" xfId="0" applyFont="1" applyAlignment="1" applyProtection="1">
      <alignment wrapText="1"/>
      <protection hidden="1"/>
    </xf>
    <xf numFmtId="0" fontId="14" fillId="0" borderId="18" xfId="0" applyFont="1" applyBorder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14" fillId="0" borderId="18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0" fontId="14" fillId="0" borderId="22" xfId="0" applyFont="1" applyBorder="1" applyAlignment="1" applyProtection="1">
      <alignment horizontal="center" vertical="center"/>
      <protection hidden="1"/>
    </xf>
    <xf numFmtId="0" fontId="13" fillId="0" borderId="18" xfId="0" applyFont="1" applyBorder="1" applyAlignment="1" applyProtection="1">
      <alignment horizontal="center" vertical="center"/>
      <protection hidden="1"/>
    </xf>
    <xf numFmtId="9" fontId="14" fillId="0" borderId="0" xfId="0" applyNumberFormat="1" applyFont="1" applyAlignment="1" applyProtection="1">
      <alignment horizontal="center" vertical="center"/>
      <protection hidden="1"/>
    </xf>
    <xf numFmtId="9" fontId="14" fillId="0" borderId="22" xfId="0" applyNumberFormat="1" applyFont="1" applyBorder="1" applyAlignment="1" applyProtection="1">
      <alignment horizontal="center" vertical="center"/>
      <protection hidden="1"/>
    </xf>
    <xf numFmtId="0" fontId="14" fillId="0" borderId="18" xfId="0" applyFont="1" applyBorder="1" applyAlignment="1" applyProtection="1">
      <alignment horizontal="left" vertical="center" wrapText="1"/>
      <protection hidden="1"/>
    </xf>
    <xf numFmtId="0" fontId="14" fillId="0" borderId="19" xfId="0" applyFont="1" applyBorder="1" applyAlignment="1" applyProtection="1">
      <alignment horizontal="center" vertical="center"/>
      <protection hidden="1"/>
    </xf>
    <xf numFmtId="0" fontId="13" fillId="0" borderId="20" xfId="0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top" wrapText="1"/>
      <protection hidden="1"/>
    </xf>
    <xf numFmtId="0" fontId="1" fillId="0" borderId="12" xfId="0" applyFont="1" applyBorder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4" fillId="0" borderId="22" xfId="0" applyFont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vertical="center"/>
      <protection hidden="1"/>
    </xf>
    <xf numFmtId="0" fontId="27" fillId="0" borderId="12" xfId="0" applyFont="1" applyBorder="1" applyProtection="1">
      <protection hidden="1"/>
    </xf>
    <xf numFmtId="0" fontId="27" fillId="0" borderId="0" xfId="0" applyFont="1" applyAlignment="1" applyProtection="1">
      <alignment vertical="top"/>
      <protection hidden="1"/>
    </xf>
    <xf numFmtId="0" fontId="27" fillId="0" borderId="0" xfId="0" applyFont="1" applyProtection="1">
      <protection hidden="1"/>
    </xf>
    <xf numFmtId="0" fontId="0" fillId="0" borderId="4" xfId="0" applyBorder="1" applyProtection="1">
      <protection hidden="1"/>
    </xf>
    <xf numFmtId="0" fontId="1" fillId="0" borderId="4" xfId="0" applyFont="1" applyBorder="1" applyAlignment="1" applyProtection="1">
      <alignment horizontal="justify"/>
      <protection hidden="1"/>
    </xf>
    <xf numFmtId="0" fontId="0" fillId="0" borderId="5" xfId="0" applyBorder="1" applyProtection="1">
      <protection hidden="1"/>
    </xf>
    <xf numFmtId="0" fontId="4" fillId="0" borderId="0" xfId="0" applyFont="1" applyProtection="1">
      <protection hidden="1"/>
    </xf>
    <xf numFmtId="0" fontId="9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right"/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31" fillId="0" borderId="0" xfId="0" applyFont="1" applyAlignment="1" applyProtection="1">
      <alignment horizontal="center" vertical="center"/>
      <protection hidden="1"/>
    </xf>
    <xf numFmtId="0" fontId="32" fillId="0" borderId="0" xfId="0" applyFont="1" applyAlignment="1" applyProtection="1">
      <alignment horizontal="right" vertical="center"/>
      <protection hidden="1"/>
    </xf>
    <xf numFmtId="0" fontId="32" fillId="0" borderId="0" xfId="0" applyFont="1" applyAlignment="1" applyProtection="1">
      <alignment horizontal="center" vertical="center"/>
      <protection hidden="1"/>
    </xf>
    <xf numFmtId="164" fontId="8" fillId="0" borderId="12" xfId="0" applyNumberFormat="1" applyFont="1" applyBorder="1" applyAlignment="1" applyProtection="1">
      <alignment vertical="center"/>
      <protection hidden="1"/>
    </xf>
    <xf numFmtId="0" fontId="35" fillId="2" borderId="17" xfId="0" applyFont="1" applyFill="1" applyBorder="1" applyAlignment="1" applyProtection="1">
      <alignment horizontal="right" vertical="top"/>
      <protection hidden="1"/>
    </xf>
    <xf numFmtId="164" fontId="35" fillId="2" borderId="17" xfId="0" applyNumberFormat="1" applyFont="1" applyFill="1" applyBorder="1" applyAlignment="1" applyProtection="1">
      <alignment horizontal="center" vertical="top"/>
      <protection hidden="1"/>
    </xf>
    <xf numFmtId="0" fontId="35" fillId="2" borderId="17" xfId="0" applyFont="1" applyFill="1" applyBorder="1" applyAlignment="1" applyProtection="1">
      <alignment horizontal="center" vertical="top"/>
      <protection hidden="1"/>
    </xf>
    <xf numFmtId="0" fontId="35" fillId="2" borderId="17" xfId="0" applyFont="1" applyFill="1" applyBorder="1" applyAlignment="1" applyProtection="1">
      <alignment horizontal="left" vertical="top"/>
      <protection hidden="1"/>
    </xf>
    <xf numFmtId="0" fontId="1" fillId="0" borderId="2" xfId="0" applyFont="1" applyBorder="1" applyAlignment="1" applyProtection="1">
      <alignment horizontal="left"/>
      <protection hidden="1"/>
    </xf>
    <xf numFmtId="0" fontId="5" fillId="8" borderId="1" xfId="0" applyFont="1" applyFill="1" applyBorder="1" applyAlignment="1" applyProtection="1">
      <alignment horizontal="center" vertical="center" wrapText="1"/>
      <protection hidden="1"/>
    </xf>
    <xf numFmtId="9" fontId="5" fillId="8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2" xfId="0" applyFont="1" applyBorder="1" applyAlignment="1" applyProtection="1">
      <alignment horizontal="left" vertical="top" wrapText="1"/>
      <protection hidden="1"/>
    </xf>
    <xf numFmtId="0" fontId="6" fillId="0" borderId="0" xfId="0" applyFont="1" applyAlignment="1" applyProtection="1">
      <alignment horizontal="left" vertical="top" wrapText="1"/>
      <protection hidden="1"/>
    </xf>
    <xf numFmtId="0" fontId="6" fillId="0" borderId="13" xfId="0" applyFont="1" applyBorder="1" applyAlignment="1" applyProtection="1">
      <alignment horizontal="left" vertical="top" wrapText="1"/>
      <protection hidden="1"/>
    </xf>
    <xf numFmtId="2" fontId="18" fillId="0" borderId="3" xfId="0" applyNumberFormat="1" applyFont="1" applyBorder="1" applyAlignment="1" applyProtection="1">
      <alignment horizontal="center" vertical="center"/>
      <protection hidden="1"/>
    </xf>
    <xf numFmtId="2" fontId="18" fillId="0" borderId="4" xfId="0" applyNumberFormat="1" applyFont="1" applyBorder="1" applyAlignment="1" applyProtection="1">
      <alignment horizontal="center" vertical="center"/>
      <protection hidden="1"/>
    </xf>
    <xf numFmtId="2" fontId="18" fillId="0" borderId="5" xfId="0" applyNumberFormat="1" applyFont="1" applyBorder="1" applyAlignment="1" applyProtection="1">
      <alignment horizontal="center" vertical="center"/>
      <protection hidden="1"/>
    </xf>
    <xf numFmtId="2" fontId="18" fillId="0" borderId="12" xfId="0" applyNumberFormat="1" applyFont="1" applyBorder="1" applyAlignment="1" applyProtection="1">
      <alignment horizontal="center" vertical="center"/>
      <protection hidden="1"/>
    </xf>
    <xf numFmtId="2" fontId="18" fillId="0" borderId="0" xfId="0" applyNumberFormat="1" applyFont="1" applyAlignment="1" applyProtection="1">
      <alignment horizontal="center" vertical="center"/>
      <protection hidden="1"/>
    </xf>
    <xf numFmtId="2" fontId="18" fillId="0" borderId="13" xfId="0" applyNumberFormat="1" applyFont="1" applyBorder="1" applyAlignment="1" applyProtection="1">
      <alignment horizontal="center" vertical="center"/>
      <protection hidden="1"/>
    </xf>
    <xf numFmtId="2" fontId="18" fillId="0" borderId="11" xfId="0" applyNumberFormat="1" applyFont="1" applyBorder="1" applyAlignment="1" applyProtection="1">
      <alignment horizontal="center" vertical="center"/>
      <protection hidden="1"/>
    </xf>
    <xf numFmtId="2" fontId="18" fillId="0" borderId="9" xfId="0" applyNumberFormat="1" applyFont="1" applyBorder="1" applyAlignment="1" applyProtection="1">
      <alignment horizontal="center" vertical="center"/>
      <protection hidden="1"/>
    </xf>
    <xf numFmtId="2" fontId="18" fillId="0" borderId="14" xfId="0" applyNumberFormat="1" applyFont="1" applyBorder="1" applyAlignment="1" applyProtection="1">
      <alignment horizontal="center" vertical="center"/>
      <protection hidden="1"/>
    </xf>
    <xf numFmtId="49" fontId="10" fillId="8" borderId="7" xfId="0" applyNumberFormat="1" applyFont="1" applyFill="1" applyBorder="1" applyAlignment="1" applyProtection="1">
      <alignment horizontal="left" vertical="center" textRotation="90"/>
      <protection hidden="1"/>
    </xf>
    <xf numFmtId="49" fontId="10" fillId="8" borderId="8" xfId="0" applyNumberFormat="1" applyFont="1" applyFill="1" applyBorder="1" applyAlignment="1" applyProtection="1">
      <alignment horizontal="left" vertical="center" textRotation="90"/>
      <protection hidden="1"/>
    </xf>
    <xf numFmtId="0" fontId="24" fillId="7" borderId="1" xfId="0" applyFont="1" applyFill="1" applyBorder="1" applyAlignment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 applyProtection="1">
      <alignment horizontal="left" vertical="top" wrapText="1"/>
      <protection hidden="1"/>
    </xf>
    <xf numFmtId="0" fontId="6" fillId="0" borderId="14" xfId="0" applyFont="1" applyBorder="1" applyAlignment="1" applyProtection="1">
      <alignment horizontal="left" vertical="top" wrapText="1"/>
      <protection hidden="1"/>
    </xf>
    <xf numFmtId="0" fontId="29" fillId="0" borderId="0" xfId="0" applyFont="1" applyAlignment="1" applyProtection="1">
      <alignment horizontal="center" vertical="top"/>
      <protection hidden="1"/>
    </xf>
    <xf numFmtId="165" fontId="28" fillId="0" borderId="0" xfId="0" applyNumberFormat="1" applyFont="1" applyAlignment="1" applyProtection="1">
      <alignment horizontal="center" vertical="center"/>
      <protection hidden="1"/>
    </xf>
    <xf numFmtId="165" fontId="28" fillId="0" borderId="13" xfId="0" applyNumberFormat="1" applyFont="1" applyBorder="1" applyAlignment="1" applyProtection="1">
      <alignment horizontal="center" vertical="center"/>
      <protection hidden="1"/>
    </xf>
    <xf numFmtId="0" fontId="1" fillId="0" borderId="12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13" xfId="0" applyFont="1" applyBorder="1" applyAlignment="1" applyProtection="1">
      <alignment horizontal="center" vertical="center"/>
      <protection hidden="1"/>
    </xf>
    <xf numFmtId="0" fontId="4" fillId="0" borderId="12" xfId="0" applyFont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0" borderId="10" xfId="0" applyFont="1" applyBorder="1" applyAlignment="1" applyProtection="1">
      <alignment horizontal="left" vertical="top" wrapText="1"/>
      <protection hidden="1"/>
    </xf>
    <xf numFmtId="0" fontId="33" fillId="0" borderId="1" xfId="0" applyFont="1" applyBorder="1" applyAlignment="1" applyProtection="1">
      <alignment horizontal="left" vertical="center"/>
      <protection locked="0" hidden="1"/>
    </xf>
    <xf numFmtId="0" fontId="4" fillId="8" borderId="3" xfId="0" applyFont="1" applyFill="1" applyBorder="1" applyAlignment="1" applyProtection="1">
      <alignment horizontal="right" vertical="center" textRotation="90" wrapText="1"/>
      <protection hidden="1"/>
    </xf>
    <xf numFmtId="0" fontId="4" fillId="8" borderId="4" xfId="0" applyFont="1" applyFill="1" applyBorder="1" applyAlignment="1" applyProtection="1">
      <alignment horizontal="right" vertical="center" textRotation="90" wrapText="1"/>
      <protection hidden="1"/>
    </xf>
    <xf numFmtId="0" fontId="4" fillId="8" borderId="12" xfId="0" applyFont="1" applyFill="1" applyBorder="1" applyAlignment="1" applyProtection="1">
      <alignment horizontal="right" vertical="center" textRotation="90" wrapText="1"/>
      <protection hidden="1"/>
    </xf>
    <xf numFmtId="0" fontId="4" fillId="8" borderId="0" xfId="0" applyFont="1" applyFill="1" applyAlignment="1" applyProtection="1">
      <alignment horizontal="right" vertical="center" textRotation="90" wrapText="1"/>
      <protection hidden="1"/>
    </xf>
    <xf numFmtId="0" fontId="4" fillId="8" borderId="11" xfId="0" applyFont="1" applyFill="1" applyBorder="1" applyAlignment="1" applyProtection="1">
      <alignment horizontal="right" vertical="center" textRotation="90" wrapText="1"/>
      <protection hidden="1"/>
    </xf>
    <xf numFmtId="0" fontId="4" fillId="8" borderId="9" xfId="0" applyFont="1" applyFill="1" applyBorder="1" applyAlignment="1" applyProtection="1">
      <alignment horizontal="right" vertical="center" textRotation="90" wrapText="1"/>
      <protection hidden="1"/>
    </xf>
    <xf numFmtId="0" fontId="22" fillId="4" borderId="26" xfId="1" applyFont="1" applyFill="1" applyBorder="1" applyAlignment="1" applyProtection="1">
      <alignment horizontal="center" vertical="center"/>
      <protection hidden="1"/>
    </xf>
    <xf numFmtId="0" fontId="22" fillId="4" borderId="27" xfId="1" applyFont="1" applyFill="1" applyBorder="1" applyAlignment="1" applyProtection="1">
      <alignment horizontal="center" vertical="center"/>
      <protection hidden="1"/>
    </xf>
    <xf numFmtId="0" fontId="22" fillId="4" borderId="28" xfId="1" applyFont="1" applyFill="1" applyBorder="1" applyAlignment="1" applyProtection="1">
      <alignment horizontal="center" vertical="center"/>
      <protection hidden="1"/>
    </xf>
    <xf numFmtId="1" fontId="14" fillId="0" borderId="12" xfId="0" applyNumberFormat="1" applyFont="1" applyBorder="1" applyAlignment="1" applyProtection="1">
      <alignment horizontal="center" vertical="center"/>
      <protection hidden="1"/>
    </xf>
    <xf numFmtId="0" fontId="34" fillId="2" borderId="16" xfId="0" applyFont="1" applyFill="1" applyBorder="1" applyAlignment="1" applyProtection="1">
      <alignment horizontal="center"/>
      <protection hidden="1"/>
    </xf>
    <xf numFmtId="0" fontId="8" fillId="3" borderId="21" xfId="0" applyFont="1" applyFill="1" applyBorder="1" applyAlignment="1" applyProtection="1">
      <alignment horizontal="center" vertical="center"/>
      <protection hidden="1"/>
    </xf>
    <xf numFmtId="0" fontId="4" fillId="8" borderId="6" xfId="0" applyFont="1" applyFill="1" applyBorder="1" applyAlignment="1" applyProtection="1">
      <alignment horizontal="right" vertical="center" textRotation="90"/>
      <protection hidden="1"/>
    </xf>
    <xf numFmtId="0" fontId="4" fillId="8" borderId="7" xfId="0" applyFont="1" applyFill="1" applyBorder="1" applyAlignment="1" applyProtection="1">
      <alignment horizontal="right" vertical="center" textRotation="90"/>
      <protection hidden="1"/>
    </xf>
    <xf numFmtId="0" fontId="25" fillId="7" borderId="1" xfId="0" applyFont="1" applyFill="1" applyBorder="1" applyAlignment="1">
      <alignment horizontal="center" vertical="center" wrapText="1"/>
    </xf>
    <xf numFmtId="0" fontId="33" fillId="0" borderId="6" xfId="0" applyFont="1" applyBorder="1" applyAlignment="1" applyProtection="1">
      <alignment horizontal="left" vertical="center"/>
      <protection locked="0" hidden="1"/>
    </xf>
    <xf numFmtId="0" fontId="33" fillId="0" borderId="7" xfId="0" applyFont="1" applyBorder="1" applyAlignment="1" applyProtection="1">
      <alignment horizontal="left" vertical="center"/>
      <protection locked="0" hidden="1"/>
    </xf>
    <xf numFmtId="0" fontId="33" fillId="0" borderId="8" xfId="0" applyFont="1" applyBorder="1" applyAlignment="1" applyProtection="1">
      <alignment horizontal="left" vertical="center"/>
      <protection locked="0" hidden="1"/>
    </xf>
    <xf numFmtId="0" fontId="10" fillId="8" borderId="1" xfId="0" applyFont="1" applyFill="1" applyBorder="1" applyAlignment="1" applyProtection="1">
      <alignment horizontal="center" vertical="center" wrapText="1"/>
      <protection hidden="1"/>
    </xf>
    <xf numFmtId="0" fontId="33" fillId="0" borderId="1" xfId="0" applyFont="1" applyBorder="1" applyAlignment="1" applyProtection="1">
      <alignment horizontal="center" vertical="center"/>
      <protection locked="0" hidden="1"/>
    </xf>
    <xf numFmtId="0" fontId="10" fillId="8" borderId="1" xfId="0" applyFont="1" applyFill="1" applyBorder="1" applyAlignment="1" applyProtection="1">
      <alignment horizontal="center" vertical="center"/>
      <protection hidden="1"/>
    </xf>
    <xf numFmtId="0" fontId="5" fillId="0" borderId="31" xfId="0" applyFont="1" applyBorder="1" applyAlignment="1" applyProtection="1">
      <alignment vertical="center" wrapText="1"/>
      <protection hidden="1"/>
    </xf>
    <xf numFmtId="9" fontId="5" fillId="0" borderId="31" xfId="0" applyNumberFormat="1" applyFont="1" applyBorder="1" applyAlignment="1" applyProtection="1">
      <alignment horizontal="center" vertical="center"/>
      <protection hidden="1"/>
    </xf>
    <xf numFmtId="0" fontId="5" fillId="0" borderId="32" xfId="0" applyFont="1" applyBorder="1" applyAlignment="1" applyProtection="1">
      <alignment vertical="center" wrapText="1"/>
      <protection hidden="1"/>
    </xf>
    <xf numFmtId="9" fontId="5" fillId="0" borderId="32" xfId="0" applyNumberFormat="1" applyFont="1" applyBorder="1" applyAlignment="1" applyProtection="1">
      <alignment horizontal="center" vertical="center"/>
      <protection hidden="1"/>
    </xf>
    <xf numFmtId="0" fontId="20" fillId="0" borderId="29" xfId="0" applyFont="1" applyBorder="1" applyAlignment="1" applyProtection="1">
      <alignment horizontal="center" vertical="center" wrapText="1"/>
      <protection hidden="1"/>
    </xf>
    <xf numFmtId="0" fontId="5" fillId="0" borderId="30" xfId="0" applyFont="1" applyBorder="1" applyAlignment="1" applyProtection="1">
      <alignment vertical="center" wrapText="1"/>
      <protection hidden="1"/>
    </xf>
    <xf numFmtId="9" fontId="5" fillId="0" borderId="30" xfId="0" applyNumberFormat="1" applyFont="1" applyBorder="1" applyAlignment="1" applyProtection="1">
      <alignment horizontal="center" vertical="center"/>
      <protection hidden="1"/>
    </xf>
    <xf numFmtId="0" fontId="23" fillId="5" borderId="31" xfId="0" applyFont="1" applyFill="1" applyBorder="1" applyAlignment="1" applyProtection="1">
      <alignment horizontal="left" vertical="top" wrapText="1"/>
      <protection hidden="1"/>
    </xf>
    <xf numFmtId="0" fontId="23" fillId="5" borderId="32" xfId="0" applyFont="1" applyFill="1" applyBorder="1" applyAlignment="1" applyProtection="1">
      <alignment horizontal="left" vertical="top" wrapText="1"/>
      <protection hidden="1"/>
    </xf>
    <xf numFmtId="0" fontId="23" fillId="5" borderId="30" xfId="0" applyFont="1" applyFill="1" applyBorder="1" applyAlignment="1" applyProtection="1">
      <alignment horizontal="left" vertical="top" wrapText="1"/>
      <protection hidden="1"/>
    </xf>
    <xf numFmtId="0" fontId="22" fillId="6" borderId="23" xfId="1" applyFont="1" applyFill="1" applyBorder="1" applyAlignment="1" applyProtection="1">
      <alignment horizontal="center" vertical="center"/>
      <protection hidden="1"/>
    </xf>
    <xf numFmtId="0" fontId="22" fillId="6" borderId="24" xfId="1" applyFont="1" applyFill="1" applyBorder="1" applyAlignment="1" applyProtection="1">
      <alignment horizontal="center" vertical="center"/>
      <protection hidden="1"/>
    </xf>
    <xf numFmtId="0" fontId="22" fillId="6" borderId="25" xfId="1" applyFont="1" applyFill="1" applyBorder="1" applyAlignment="1" applyProtection="1">
      <alignment horizontal="center" vertical="center"/>
      <protection hidden="1"/>
    </xf>
    <xf numFmtId="0" fontId="8" fillId="4" borderId="29" xfId="0" applyFont="1" applyFill="1" applyBorder="1" applyAlignment="1" applyProtection="1">
      <alignment horizontal="left" vertical="center" wrapText="1"/>
      <protection hidden="1"/>
    </xf>
  </cellXfs>
  <cellStyles count="2">
    <cellStyle name="Hiperligação" xfId="1" builtinId="8"/>
    <cellStyle name="Normal" xfId="0" builtinId="0"/>
  </cellStyles>
  <dxfs count="7">
    <dxf>
      <font>
        <color rgb="FFFF000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0</xdr:row>
      <xdr:rowOff>28281</xdr:rowOff>
    </xdr:from>
    <xdr:to>
      <xdr:col>10</xdr:col>
      <xdr:colOff>95250</xdr:colOff>
      <xdr:row>1</xdr:row>
      <xdr:rowOff>370789</xdr:rowOff>
    </xdr:to>
    <xdr:pic>
      <xdr:nvPicPr>
        <xdr:cNvPr id="2" name="Imagem 1" descr="CFAE Vila Nova de Famalicão">
          <a:extLst>
            <a:ext uri="{FF2B5EF4-FFF2-40B4-BE49-F238E27FC236}">
              <a16:creationId xmlns:a16="http://schemas.microsoft.com/office/drawing/2014/main" id="{B9715669-A8BF-4603-978D-19C46AF0E49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71" t="23445" r="4306" b="23444"/>
        <a:stretch/>
      </xdr:blipFill>
      <xdr:spPr bwMode="auto">
        <a:xfrm>
          <a:off x="819150" y="123531"/>
          <a:ext cx="1314450" cy="752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C1:BU92"/>
  <sheetViews>
    <sheetView showGridLines="0" tabSelected="1" topLeftCell="A16" zoomScaleNormal="100" workbookViewId="0">
      <selection activeCell="AW29" sqref="AW29"/>
    </sheetView>
  </sheetViews>
  <sheetFormatPr defaultColWidth="9.140625" defaultRowHeight="15" customHeight="1" x14ac:dyDescent="0.25"/>
  <cols>
    <col min="1" max="2" width="5.42578125" style="5" customWidth="1"/>
    <col min="3" max="3" width="2.7109375" style="5" customWidth="1"/>
    <col min="4" max="4" width="1" style="5" customWidth="1"/>
    <col min="5" max="5" width="1.85546875" style="5" customWidth="1"/>
    <col min="6" max="24" width="2.7109375" style="5" customWidth="1"/>
    <col min="25" max="25" width="1.140625" style="5" customWidth="1"/>
    <col min="26" max="26" width="0.85546875" style="5" customWidth="1"/>
    <col min="27" max="39" width="2.7109375" style="5" customWidth="1"/>
    <col min="40" max="40" width="3.7109375" style="6" customWidth="1"/>
    <col min="41" max="41" width="1.7109375" style="20" customWidth="1"/>
    <col min="42" max="42" width="3.28515625" style="21" customWidth="1"/>
    <col min="43" max="43" width="1.7109375" style="22" customWidth="1"/>
    <col min="44" max="44" width="3.7109375" style="21" customWidth="1"/>
    <col min="45" max="45" width="1.7109375" style="6" customWidth="1"/>
    <col min="46" max="46" width="5.7109375" style="6" customWidth="1"/>
    <col min="47" max="50" width="10.7109375" style="7" customWidth="1"/>
    <col min="51" max="54" width="50.7109375" style="7" customWidth="1"/>
    <col min="55" max="55" width="5.7109375" style="7" customWidth="1"/>
    <col min="56" max="59" width="10.7109375" style="7" customWidth="1"/>
    <col min="60" max="73" width="10.7109375" style="8" customWidth="1"/>
    <col min="74" max="16384" width="9.140625" style="5"/>
  </cols>
  <sheetData>
    <row r="1" spans="3:73" ht="32.25" customHeight="1" thickTop="1" thickBot="1" x14ac:dyDescent="0.3">
      <c r="AO1" s="131" t="s">
        <v>7</v>
      </c>
      <c r="AP1" s="132"/>
      <c r="AQ1" s="132"/>
      <c r="AR1" s="132"/>
      <c r="AS1" s="133"/>
    </row>
    <row r="2" spans="3:73" ht="32.25" customHeight="1" thickTop="1" x14ac:dyDescent="0.25">
      <c r="AW2" s="7" t="s">
        <v>63</v>
      </c>
    </row>
    <row r="3" spans="3:73" ht="24.95" customHeight="1" x14ac:dyDescent="0.25">
      <c r="C3" s="107" t="s">
        <v>62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</row>
    <row r="4" spans="3:73" s="10" customFormat="1" ht="15" customHeight="1" x14ac:dyDescent="0.35"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78"/>
      <c r="AO4" s="20"/>
      <c r="AP4" s="21"/>
      <c r="AQ4" s="22"/>
      <c r="AR4" s="21"/>
      <c r="AS4" s="6"/>
      <c r="AT4" s="6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</row>
    <row r="5" spans="3:73" ht="9.9499999999999993" customHeight="1" x14ac:dyDescent="0.25"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21"/>
      <c r="AO5" s="79"/>
      <c r="AQ5" s="21"/>
      <c r="AS5" s="9"/>
      <c r="AT5" s="9"/>
    </row>
    <row r="6" spans="3:73" s="13" customFormat="1" ht="4.5" customHeight="1" x14ac:dyDescent="0.25"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"/>
      <c r="AO6" s="20"/>
      <c r="AP6" s="21"/>
      <c r="AQ6" s="22"/>
      <c r="AR6" s="21"/>
      <c r="AS6" s="6"/>
      <c r="AT6" s="6"/>
      <c r="AU6" s="12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</row>
    <row r="7" spans="3:73" s="76" customFormat="1" ht="20.100000000000001" customHeight="1" x14ac:dyDescent="0.25">
      <c r="C7" s="139" t="s">
        <v>61</v>
      </c>
      <c r="D7" s="139"/>
      <c r="E7" s="139"/>
      <c r="F7" s="139"/>
      <c r="G7" s="139"/>
      <c r="H7" s="139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"/>
      <c r="AO7" s="80"/>
      <c r="AP7" s="12"/>
      <c r="AQ7" s="12"/>
      <c r="AR7" s="12"/>
      <c r="AS7" s="75"/>
      <c r="AT7" s="75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</row>
    <row r="8" spans="3:73" s="76" customFormat="1" ht="4.5" customHeight="1" x14ac:dyDescent="0.25"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7"/>
      <c r="AO8" s="81"/>
      <c r="AP8" s="7"/>
      <c r="AQ8" s="7"/>
      <c r="AR8" s="7"/>
      <c r="AS8" s="77"/>
      <c r="AT8" s="77"/>
      <c r="AU8" s="12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</row>
    <row r="9" spans="3:73" s="76" customFormat="1" ht="20.25" customHeight="1" x14ac:dyDescent="0.25">
      <c r="C9" s="139" t="s">
        <v>55</v>
      </c>
      <c r="D9" s="139"/>
      <c r="E9" s="139"/>
      <c r="F9" s="139"/>
      <c r="G9" s="139"/>
      <c r="H9" s="139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39" t="s">
        <v>56</v>
      </c>
      <c r="Y9" s="139"/>
      <c r="Z9" s="139"/>
      <c r="AA9" s="139"/>
      <c r="AB9" s="144"/>
      <c r="AC9" s="144"/>
      <c r="AD9" s="144"/>
      <c r="AE9" s="144"/>
      <c r="AF9" s="144"/>
      <c r="AG9" s="139" t="s">
        <v>57</v>
      </c>
      <c r="AH9" s="139"/>
      <c r="AI9" s="139"/>
      <c r="AJ9" s="139"/>
      <c r="AK9" s="144"/>
      <c r="AL9" s="144"/>
      <c r="AM9" s="144"/>
      <c r="AN9" s="12"/>
      <c r="AO9" s="80"/>
      <c r="AP9" s="12"/>
      <c r="AQ9" s="12"/>
      <c r="AR9" s="12"/>
      <c r="AS9" s="75"/>
      <c r="AT9" s="75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</row>
    <row r="10" spans="3:73" s="76" customFormat="1" ht="20.100000000000001" customHeight="1" x14ac:dyDescent="0.25">
      <c r="C10" s="139" t="s">
        <v>58</v>
      </c>
      <c r="D10" s="139"/>
      <c r="E10" s="139"/>
      <c r="F10" s="139"/>
      <c r="G10" s="139"/>
      <c r="H10" s="139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77"/>
      <c r="AO10" s="81"/>
      <c r="AP10" s="7"/>
      <c r="AQ10" s="7"/>
      <c r="AR10" s="7"/>
      <c r="AS10" s="77"/>
      <c r="AT10" s="7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</row>
    <row r="11" spans="3:73" s="76" customFormat="1" ht="20.100000000000001" customHeight="1" x14ac:dyDescent="0.25">
      <c r="C11" s="139" t="s">
        <v>59</v>
      </c>
      <c r="D11" s="139"/>
      <c r="E11" s="139"/>
      <c r="F11" s="139"/>
      <c r="G11" s="139"/>
      <c r="H11" s="139"/>
      <c r="I11" s="140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2"/>
      <c r="AN11" s="7"/>
      <c r="AO11" s="81"/>
      <c r="AP11" s="7"/>
      <c r="AQ11" s="7"/>
      <c r="AR11" s="7"/>
      <c r="AS11" s="77"/>
      <c r="AT11" s="7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</row>
    <row r="12" spans="3:73" s="76" customFormat="1" ht="4.5" customHeight="1" x14ac:dyDescent="0.25"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7"/>
      <c r="AO12" s="81"/>
      <c r="AP12" s="7"/>
      <c r="AQ12" s="7"/>
      <c r="AR12" s="7"/>
      <c r="AS12" s="77"/>
      <c r="AT12" s="77"/>
      <c r="AU12" s="12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</row>
    <row r="13" spans="3:73" s="76" customFormat="1" ht="20.25" customHeight="1" x14ac:dyDescent="0.25">
      <c r="C13" s="139" t="s">
        <v>60</v>
      </c>
      <c r="D13" s="139"/>
      <c r="E13" s="139"/>
      <c r="F13" s="139"/>
      <c r="G13" s="139"/>
      <c r="H13" s="139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39" t="s">
        <v>56</v>
      </c>
      <c r="Y13" s="139"/>
      <c r="Z13" s="139"/>
      <c r="AA13" s="139"/>
      <c r="AB13" s="144"/>
      <c r="AC13" s="144"/>
      <c r="AD13" s="144"/>
      <c r="AE13" s="144"/>
      <c r="AF13" s="144"/>
      <c r="AG13" s="139" t="s">
        <v>57</v>
      </c>
      <c r="AH13" s="139"/>
      <c r="AI13" s="139"/>
      <c r="AJ13" s="139"/>
      <c r="AK13" s="144"/>
      <c r="AL13" s="144"/>
      <c r="AM13" s="144"/>
      <c r="AN13" s="12"/>
      <c r="AO13" s="80"/>
      <c r="AP13" s="12"/>
      <c r="AQ13" s="12"/>
      <c r="AR13" s="12"/>
      <c r="AS13" s="75"/>
      <c r="AT13" s="75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</row>
    <row r="14" spans="3:73" s="13" customFormat="1" ht="4.5" customHeight="1" thickBot="1" x14ac:dyDescent="0.3"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"/>
      <c r="AO14" s="20"/>
      <c r="AP14" s="21"/>
      <c r="AQ14" s="22"/>
      <c r="AR14" s="21"/>
      <c r="AS14" s="6"/>
      <c r="AT14" s="6"/>
      <c r="AU14" s="12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</row>
    <row r="15" spans="3:73" s="13" customFormat="1" ht="30" customHeight="1" thickBot="1" x14ac:dyDescent="0.3">
      <c r="C15" s="143" t="s">
        <v>6</v>
      </c>
      <c r="D15" s="143"/>
      <c r="E15" s="143"/>
      <c r="F15" s="143"/>
      <c r="G15" s="143"/>
      <c r="H15" s="143" t="s">
        <v>8</v>
      </c>
      <c r="I15" s="143"/>
      <c r="J15" s="143"/>
      <c r="K15" s="143"/>
      <c r="L15" s="143"/>
      <c r="M15" s="143"/>
      <c r="N15" s="143"/>
      <c r="O15" s="143"/>
      <c r="P15" s="143"/>
      <c r="Q15" s="143" t="s">
        <v>7</v>
      </c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5" t="s">
        <v>9</v>
      </c>
      <c r="AJ15" s="145"/>
      <c r="AK15" s="145"/>
      <c r="AL15" s="145"/>
      <c r="AM15" s="145"/>
      <c r="AN15" s="82"/>
      <c r="AO15" s="136" t="s">
        <v>20</v>
      </c>
      <c r="AP15" s="136"/>
      <c r="AQ15" s="136"/>
      <c r="AR15" s="136"/>
      <c r="AS15" s="136"/>
      <c r="AT15" s="11"/>
      <c r="AU15" s="12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</row>
    <row r="16" spans="3:73" s="13" customFormat="1" ht="5.0999999999999996" customHeight="1" x14ac:dyDescent="0.25">
      <c r="C16" s="125" t="s">
        <v>10</v>
      </c>
      <c r="D16" s="126"/>
      <c r="E16" s="126"/>
      <c r="F16" s="105" t="s">
        <v>16</v>
      </c>
      <c r="G16" s="106"/>
      <c r="H16" s="91" t="s">
        <v>4</v>
      </c>
      <c r="I16" s="91"/>
      <c r="J16" s="91"/>
      <c r="K16" s="91"/>
      <c r="L16" s="91"/>
      <c r="M16" s="91"/>
      <c r="N16" s="91"/>
      <c r="O16" s="92">
        <f>IF(Q21=AZ55,BG52,BG51)</f>
        <v>0.4</v>
      </c>
      <c r="P16" s="92"/>
      <c r="Q16" s="16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8"/>
      <c r="AI16" s="96">
        <v>8.99</v>
      </c>
      <c r="AJ16" s="97"/>
      <c r="AK16" s="97"/>
      <c r="AL16" s="97"/>
      <c r="AM16" s="98"/>
      <c r="AN16" s="15">
        <f>SUM(AN18,AN22,AN26,AN30)</f>
        <v>4</v>
      </c>
      <c r="AO16" s="20"/>
      <c r="AP16" s="21"/>
      <c r="AQ16" s="22"/>
      <c r="AR16" s="7"/>
      <c r="AS16" s="14"/>
      <c r="AT16" s="14"/>
      <c r="AU16" s="12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</row>
    <row r="17" spans="3:69" ht="30" customHeight="1" x14ac:dyDescent="0.25">
      <c r="C17" s="127"/>
      <c r="D17" s="128"/>
      <c r="E17" s="128"/>
      <c r="F17" s="105"/>
      <c r="G17" s="106"/>
      <c r="H17" s="91"/>
      <c r="I17" s="91"/>
      <c r="J17" s="91"/>
      <c r="K17" s="91"/>
      <c r="L17" s="91"/>
      <c r="M17" s="91"/>
      <c r="N17" s="91"/>
      <c r="O17" s="92"/>
      <c r="P17" s="92"/>
      <c r="Q17" s="93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5"/>
      <c r="AI17" s="99"/>
      <c r="AJ17" s="100"/>
      <c r="AK17" s="100"/>
      <c r="AL17" s="100"/>
      <c r="AM17" s="101"/>
      <c r="AN17" s="19"/>
      <c r="AO17" s="135" t="s">
        <v>19</v>
      </c>
      <c r="AP17" s="135"/>
      <c r="AQ17" s="135"/>
      <c r="AR17" s="135"/>
      <c r="AS17" s="135"/>
      <c r="AT17" s="14"/>
    </row>
    <row r="18" spans="3:69" ht="30" customHeight="1" x14ac:dyDescent="0.25">
      <c r="C18" s="127"/>
      <c r="D18" s="128"/>
      <c r="E18" s="128"/>
      <c r="F18" s="105"/>
      <c r="G18" s="106"/>
      <c r="H18" s="91"/>
      <c r="I18" s="91"/>
      <c r="J18" s="91"/>
      <c r="K18" s="91"/>
      <c r="L18" s="91"/>
      <c r="M18" s="91"/>
      <c r="N18" s="91"/>
      <c r="O18" s="92"/>
      <c r="P18" s="92"/>
      <c r="Q18" s="93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5"/>
      <c r="AI18" s="99"/>
      <c r="AJ18" s="100"/>
      <c r="AK18" s="100"/>
      <c r="AL18" s="100"/>
      <c r="AM18" s="101"/>
      <c r="AN18" s="134">
        <f>IF(AP18=0,1,0)</f>
        <v>1</v>
      </c>
      <c r="AO18" s="86" t="s">
        <v>22</v>
      </c>
      <c r="AP18" s="87">
        <f>IF(Q17=$AY$50,$BD$50,IF(Q17=$AY$51,$BD$51,IF(Q17=$AY$52,$BD$52,IF(Q17=$AY$53,$BD$53,IF(Q17=$AY$54,$BD$54,$AY$49)))))</f>
        <v>0</v>
      </c>
      <c r="AQ18" s="88" t="s">
        <v>21</v>
      </c>
      <c r="AR18" s="87">
        <f>IF(Q17=$AY$50,$BE$50,IF(Q17=$AY$51,$BE$51,IF(Q17=$AY$52,$BE$52,IF(Q17=$AY$53,$BE$53,IF(Q17=$AY$54,$BE$54,$AY$49)))))</f>
        <v>0</v>
      </c>
      <c r="AS18" s="89" t="s">
        <v>23</v>
      </c>
    </row>
    <row r="19" spans="3:69" ht="5.0999999999999996" customHeight="1" x14ac:dyDescent="0.25">
      <c r="C19" s="127"/>
      <c r="D19" s="128"/>
      <c r="E19" s="128"/>
      <c r="F19" s="105"/>
      <c r="G19" s="106"/>
      <c r="H19" s="91"/>
      <c r="I19" s="91"/>
      <c r="J19" s="91"/>
      <c r="K19" s="91"/>
      <c r="L19" s="91"/>
      <c r="M19" s="91"/>
      <c r="N19" s="91"/>
      <c r="O19" s="92"/>
      <c r="P19" s="92"/>
      <c r="Q19" s="23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5"/>
      <c r="AI19" s="102"/>
      <c r="AJ19" s="103"/>
      <c r="AK19" s="103"/>
      <c r="AL19" s="103"/>
      <c r="AM19" s="104"/>
      <c r="AN19" s="134"/>
      <c r="AO19" s="83"/>
      <c r="AP19" s="7"/>
      <c r="AQ19" s="84"/>
    </row>
    <row r="20" spans="3:69" ht="5.0999999999999996" customHeight="1" x14ac:dyDescent="0.25">
      <c r="C20" s="127"/>
      <c r="D20" s="128"/>
      <c r="E20" s="128"/>
      <c r="F20" s="105"/>
      <c r="G20" s="106"/>
      <c r="H20" s="91" t="s">
        <v>5</v>
      </c>
      <c r="I20" s="91"/>
      <c r="J20" s="91"/>
      <c r="K20" s="91"/>
      <c r="L20" s="91"/>
      <c r="M20" s="91"/>
      <c r="N20" s="91"/>
      <c r="O20" s="92">
        <f>IF(Q21=AZ55,BG49,BG50)</f>
        <v>0.1</v>
      </c>
      <c r="P20" s="92"/>
      <c r="Q20" s="27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9"/>
      <c r="AI20" s="96">
        <v>9</v>
      </c>
      <c r="AJ20" s="97"/>
      <c r="AK20" s="97"/>
      <c r="AL20" s="97"/>
      <c r="AM20" s="98"/>
      <c r="AN20" s="26"/>
      <c r="AO20" s="83"/>
      <c r="AP20" s="7"/>
      <c r="AQ20" s="84"/>
    </row>
    <row r="21" spans="3:69" ht="30" customHeight="1" x14ac:dyDescent="0.25">
      <c r="C21" s="127"/>
      <c r="D21" s="128"/>
      <c r="E21" s="128"/>
      <c r="F21" s="105"/>
      <c r="G21" s="106"/>
      <c r="H21" s="91"/>
      <c r="I21" s="91"/>
      <c r="J21" s="91"/>
      <c r="K21" s="91"/>
      <c r="L21" s="91"/>
      <c r="M21" s="91"/>
      <c r="N21" s="91"/>
      <c r="O21" s="92"/>
      <c r="P21" s="92"/>
      <c r="Q21" s="93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5"/>
      <c r="AI21" s="99"/>
      <c r="AJ21" s="100"/>
      <c r="AK21" s="100"/>
      <c r="AL21" s="100"/>
      <c r="AM21" s="101"/>
      <c r="AN21" s="26"/>
      <c r="AO21" s="135" t="s">
        <v>19</v>
      </c>
      <c r="AP21" s="135"/>
      <c r="AQ21" s="135"/>
      <c r="AR21" s="135"/>
      <c r="AS21" s="135"/>
    </row>
    <row r="22" spans="3:69" ht="30" customHeight="1" x14ac:dyDescent="0.25">
      <c r="C22" s="127"/>
      <c r="D22" s="128"/>
      <c r="E22" s="128"/>
      <c r="F22" s="105"/>
      <c r="G22" s="106"/>
      <c r="H22" s="91"/>
      <c r="I22" s="91"/>
      <c r="J22" s="91"/>
      <c r="K22" s="91"/>
      <c r="L22" s="91"/>
      <c r="M22" s="91"/>
      <c r="N22" s="91"/>
      <c r="O22" s="92"/>
      <c r="P22" s="92"/>
      <c r="Q22" s="93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5"/>
      <c r="AI22" s="99"/>
      <c r="AJ22" s="100"/>
      <c r="AK22" s="100"/>
      <c r="AL22" s="100"/>
      <c r="AM22" s="101"/>
      <c r="AN22" s="134">
        <f>IF(AP22=0,1,0)</f>
        <v>1</v>
      </c>
      <c r="AO22" s="86" t="s">
        <v>22</v>
      </c>
      <c r="AP22" s="87">
        <f>IF(Q21=$AZ$50,$BD$50,IF(Q21=$AZ$51,$BD$51,IF(Q21=$AZ$52,$BD$52,IF(Q21=$AZ$53,$BD$53,IF(Q21=$AZ$54,$BD$54,$AZ$49)))))</f>
        <v>0</v>
      </c>
      <c r="AQ22" s="88" t="s">
        <v>21</v>
      </c>
      <c r="AR22" s="87">
        <f>IF(Q21=$AZ$50,$BE$50,IF(Q21=$AZ$51,$BE$51,IF(Q21=$AZ$52,$BE$52,IF(Q21=$AZ$53,$BE$53,IF(Q21=$AZ$54,$BE$54,$AZ$49)))))</f>
        <v>0</v>
      </c>
      <c r="AS22" s="89" t="s">
        <v>23</v>
      </c>
    </row>
    <row r="23" spans="3:69" ht="5.0999999999999996" customHeight="1" x14ac:dyDescent="0.25">
      <c r="C23" s="129"/>
      <c r="D23" s="130"/>
      <c r="E23" s="130"/>
      <c r="F23" s="105"/>
      <c r="G23" s="106"/>
      <c r="H23" s="91"/>
      <c r="I23" s="91"/>
      <c r="J23" s="91"/>
      <c r="K23" s="91"/>
      <c r="L23" s="91"/>
      <c r="M23" s="91"/>
      <c r="N23" s="91"/>
      <c r="O23" s="92"/>
      <c r="P23" s="92"/>
      <c r="Q23" s="30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2"/>
      <c r="AI23" s="102"/>
      <c r="AJ23" s="103"/>
      <c r="AK23" s="103"/>
      <c r="AL23" s="103"/>
      <c r="AM23" s="104"/>
      <c r="AN23" s="134"/>
      <c r="AO23" s="83"/>
      <c r="AP23" s="7"/>
      <c r="AQ23" s="84"/>
    </row>
    <row r="24" spans="3:69" ht="5.0999999999999996" customHeight="1" x14ac:dyDescent="0.25">
      <c r="C24" s="137" t="s">
        <v>11</v>
      </c>
      <c r="D24" s="138"/>
      <c r="E24" s="138"/>
      <c r="F24" s="105" t="s">
        <v>16</v>
      </c>
      <c r="G24" s="106"/>
      <c r="H24" s="91" t="s">
        <v>0</v>
      </c>
      <c r="I24" s="91"/>
      <c r="J24" s="91"/>
      <c r="K24" s="91"/>
      <c r="L24" s="91"/>
      <c r="M24" s="91"/>
      <c r="N24" s="91"/>
      <c r="O24" s="92">
        <v>0.4</v>
      </c>
      <c r="P24" s="92"/>
      <c r="Q24" s="27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9"/>
      <c r="AI24" s="96">
        <v>9</v>
      </c>
      <c r="AJ24" s="97"/>
      <c r="AK24" s="97"/>
      <c r="AL24" s="97"/>
      <c r="AM24" s="98"/>
      <c r="AN24" s="26"/>
      <c r="AO24" s="83"/>
      <c r="AP24" s="7"/>
      <c r="AQ24" s="84"/>
    </row>
    <row r="25" spans="3:69" ht="30" customHeight="1" x14ac:dyDescent="0.25">
      <c r="C25" s="137"/>
      <c r="D25" s="138"/>
      <c r="E25" s="138"/>
      <c r="F25" s="105"/>
      <c r="G25" s="106"/>
      <c r="H25" s="91"/>
      <c r="I25" s="91"/>
      <c r="J25" s="91"/>
      <c r="K25" s="91"/>
      <c r="L25" s="91"/>
      <c r="M25" s="91"/>
      <c r="N25" s="91"/>
      <c r="O25" s="92"/>
      <c r="P25" s="92"/>
      <c r="Q25" s="93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5"/>
      <c r="AI25" s="99"/>
      <c r="AJ25" s="100"/>
      <c r="AK25" s="100"/>
      <c r="AL25" s="100"/>
      <c r="AM25" s="101"/>
      <c r="AN25" s="26"/>
      <c r="AO25" s="135" t="s">
        <v>19</v>
      </c>
      <c r="AP25" s="135"/>
      <c r="AQ25" s="135"/>
      <c r="AR25" s="135"/>
      <c r="AS25" s="135"/>
      <c r="BH25" s="7"/>
      <c r="BI25" s="7"/>
      <c r="BJ25" s="7"/>
      <c r="BK25" s="7"/>
      <c r="BL25" s="7"/>
      <c r="BM25" s="7"/>
      <c r="BN25" s="7"/>
      <c r="BO25" s="7"/>
      <c r="BP25" s="7"/>
      <c r="BQ25" s="7"/>
    </row>
    <row r="26" spans="3:69" ht="30" customHeight="1" x14ac:dyDescent="0.25">
      <c r="C26" s="137"/>
      <c r="D26" s="138"/>
      <c r="E26" s="138"/>
      <c r="F26" s="105"/>
      <c r="G26" s="106"/>
      <c r="H26" s="91"/>
      <c r="I26" s="91"/>
      <c r="J26" s="91"/>
      <c r="K26" s="91"/>
      <c r="L26" s="91"/>
      <c r="M26" s="91"/>
      <c r="N26" s="91"/>
      <c r="O26" s="92"/>
      <c r="P26" s="92"/>
      <c r="Q26" s="93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5"/>
      <c r="AI26" s="99"/>
      <c r="AJ26" s="100"/>
      <c r="AK26" s="100"/>
      <c r="AL26" s="100"/>
      <c r="AM26" s="101"/>
      <c r="AN26" s="134">
        <f>IF(AP26=0,1,0)</f>
        <v>1</v>
      </c>
      <c r="AO26" s="86" t="s">
        <v>22</v>
      </c>
      <c r="AP26" s="87">
        <f>IF(Q25=$BA$50,$BD$50,IF(Q25=$BA$51,$BD$51,IF(Q25=$BA$52,$BD$52,IF(Q25=$BA$53,$BD$53,IF(Q25=$BA$54,$BD$54,$BA$49)))))</f>
        <v>0</v>
      </c>
      <c r="AQ26" s="88" t="s">
        <v>21</v>
      </c>
      <c r="AR26" s="87">
        <f>IF(Q25=$BA$50,$BE$50,IF(Q25=$BA$51,$BE$51,IF(Q25=$BA$52,$BE$52,IF(Q25=$BA$53,$BE$53,IF(Q25=$BA$54,$BE$54,$BA$49)))))</f>
        <v>0</v>
      </c>
      <c r="AS26" s="89" t="s">
        <v>23</v>
      </c>
      <c r="BH26" s="7"/>
      <c r="BI26" s="7"/>
      <c r="BJ26" s="7"/>
      <c r="BK26" s="7"/>
      <c r="BL26" s="7"/>
      <c r="BM26" s="7"/>
      <c r="BN26" s="7"/>
      <c r="BO26" s="7"/>
      <c r="BP26" s="7"/>
      <c r="BQ26" s="7"/>
    </row>
    <row r="27" spans="3:69" ht="5.0999999999999996" customHeight="1" x14ac:dyDescent="0.25">
      <c r="C27" s="137"/>
      <c r="D27" s="138"/>
      <c r="E27" s="138"/>
      <c r="F27" s="105"/>
      <c r="G27" s="106"/>
      <c r="H27" s="91"/>
      <c r="I27" s="91"/>
      <c r="J27" s="91"/>
      <c r="K27" s="91"/>
      <c r="L27" s="91"/>
      <c r="M27" s="91"/>
      <c r="N27" s="91"/>
      <c r="O27" s="92"/>
      <c r="P27" s="92"/>
      <c r="Q27" s="30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2"/>
      <c r="AI27" s="102"/>
      <c r="AJ27" s="103"/>
      <c r="AK27" s="103"/>
      <c r="AL27" s="103"/>
      <c r="AM27" s="104"/>
      <c r="AN27" s="134"/>
      <c r="AO27" s="83"/>
      <c r="AP27" s="7"/>
      <c r="AQ27" s="84"/>
      <c r="BH27" s="7"/>
      <c r="BI27" s="7"/>
      <c r="BJ27" s="7"/>
      <c r="BK27" s="7"/>
      <c r="BL27" s="7"/>
      <c r="BM27" s="7"/>
      <c r="BN27" s="7"/>
      <c r="BO27" s="7"/>
      <c r="BP27" s="7"/>
      <c r="BQ27" s="7"/>
    </row>
    <row r="28" spans="3:69" ht="5.0999999999999996" customHeight="1" x14ac:dyDescent="0.25">
      <c r="C28" s="137"/>
      <c r="D28" s="138"/>
      <c r="E28" s="138"/>
      <c r="F28" s="105"/>
      <c r="G28" s="106"/>
      <c r="H28" s="91" t="s">
        <v>1</v>
      </c>
      <c r="I28" s="91"/>
      <c r="J28" s="91"/>
      <c r="K28" s="91"/>
      <c r="L28" s="91"/>
      <c r="M28" s="91"/>
      <c r="N28" s="91"/>
      <c r="O28" s="92">
        <v>0.1</v>
      </c>
      <c r="P28" s="92"/>
      <c r="Q28" s="27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9"/>
      <c r="AI28" s="96">
        <v>9</v>
      </c>
      <c r="AJ28" s="97"/>
      <c r="AK28" s="97"/>
      <c r="AL28" s="97"/>
      <c r="AM28" s="98"/>
      <c r="AN28" s="26"/>
      <c r="AO28" s="83"/>
      <c r="AP28" s="7"/>
      <c r="AQ28" s="84"/>
      <c r="BH28" s="7"/>
      <c r="BI28" s="7"/>
      <c r="BJ28" s="7"/>
      <c r="BK28" s="7"/>
      <c r="BL28" s="7"/>
      <c r="BM28" s="7"/>
      <c r="BN28" s="7"/>
      <c r="BO28" s="7"/>
      <c r="BP28" s="7"/>
      <c r="BQ28" s="7"/>
    </row>
    <row r="29" spans="3:69" ht="30" customHeight="1" x14ac:dyDescent="0.25">
      <c r="C29" s="137"/>
      <c r="D29" s="138"/>
      <c r="E29" s="138"/>
      <c r="F29" s="105"/>
      <c r="G29" s="106"/>
      <c r="H29" s="91"/>
      <c r="I29" s="91"/>
      <c r="J29" s="91"/>
      <c r="K29" s="91"/>
      <c r="L29" s="91"/>
      <c r="M29" s="91"/>
      <c r="N29" s="91"/>
      <c r="O29" s="92"/>
      <c r="P29" s="92"/>
      <c r="Q29" s="93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5"/>
      <c r="AI29" s="99"/>
      <c r="AJ29" s="100"/>
      <c r="AK29" s="100"/>
      <c r="AL29" s="100"/>
      <c r="AM29" s="101"/>
      <c r="AN29" s="26"/>
      <c r="AO29" s="135" t="s">
        <v>19</v>
      </c>
      <c r="AP29" s="135"/>
      <c r="AQ29" s="135"/>
      <c r="AR29" s="135"/>
      <c r="AS29" s="135"/>
      <c r="BH29" s="7"/>
      <c r="BI29" s="7"/>
      <c r="BJ29" s="7"/>
      <c r="BK29" s="7"/>
      <c r="BL29" s="7"/>
      <c r="BM29" s="7"/>
      <c r="BN29" s="7"/>
      <c r="BO29" s="7"/>
      <c r="BP29" s="7"/>
      <c r="BQ29" s="7"/>
    </row>
    <row r="30" spans="3:69" ht="30" customHeight="1" x14ac:dyDescent="0.25">
      <c r="C30" s="137"/>
      <c r="D30" s="138"/>
      <c r="E30" s="138"/>
      <c r="F30" s="105"/>
      <c r="G30" s="106"/>
      <c r="H30" s="91"/>
      <c r="I30" s="91"/>
      <c r="J30" s="91"/>
      <c r="K30" s="91"/>
      <c r="L30" s="91"/>
      <c r="M30" s="91"/>
      <c r="N30" s="91"/>
      <c r="O30" s="92"/>
      <c r="P30" s="92"/>
      <c r="Q30" s="93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5"/>
      <c r="AI30" s="99"/>
      <c r="AJ30" s="100"/>
      <c r="AK30" s="100"/>
      <c r="AL30" s="100"/>
      <c r="AM30" s="101"/>
      <c r="AN30" s="134">
        <f>IF(AP30=0,1,0)</f>
        <v>1</v>
      </c>
      <c r="AO30" s="86" t="s">
        <v>22</v>
      </c>
      <c r="AP30" s="87">
        <f>IF(Q29=$BB$50,$BD$50,IF(Q29=$BB$51,$BD$51,IF(Q29=$BB$52,$BD$52,IF(Q29=$BB$53,$BD$53,IF(Q29=$BB$54,$BD$54,$BB$49)))))</f>
        <v>0</v>
      </c>
      <c r="AQ30" s="88" t="s">
        <v>21</v>
      </c>
      <c r="AR30" s="87">
        <f>IF(Q29=$BB$50,$BE$50,IF(Q29=$BB$51,$BE$51,IF(Q29=$BB$52,$BE$52,IF(Q29=$BB$53,$BE$53,IF(Q29=$BB$54,$BE$54,$BB$49)))))</f>
        <v>0</v>
      </c>
      <c r="AS30" s="89" t="s">
        <v>23</v>
      </c>
      <c r="BH30" s="7"/>
      <c r="BI30" s="7"/>
      <c r="BJ30" s="7"/>
      <c r="BK30" s="7"/>
      <c r="BL30" s="7"/>
      <c r="BM30" s="7"/>
      <c r="BN30" s="7"/>
      <c r="BO30" s="7"/>
      <c r="BP30" s="7"/>
      <c r="BQ30" s="7"/>
    </row>
    <row r="31" spans="3:69" ht="5.0999999999999996" customHeight="1" x14ac:dyDescent="0.25">
      <c r="C31" s="137"/>
      <c r="D31" s="138"/>
      <c r="E31" s="138"/>
      <c r="F31" s="105"/>
      <c r="G31" s="106"/>
      <c r="H31" s="91"/>
      <c r="I31" s="91"/>
      <c r="J31" s="91"/>
      <c r="K31" s="91"/>
      <c r="L31" s="91"/>
      <c r="M31" s="91"/>
      <c r="N31" s="91"/>
      <c r="O31" s="92"/>
      <c r="P31" s="92"/>
      <c r="Q31" s="30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2"/>
      <c r="AI31" s="102"/>
      <c r="AJ31" s="103"/>
      <c r="AK31" s="103"/>
      <c r="AL31" s="103"/>
      <c r="AM31" s="104"/>
      <c r="AN31" s="134"/>
      <c r="AO31" s="83"/>
      <c r="AP31" s="7"/>
      <c r="AQ31" s="84"/>
      <c r="BH31" s="7"/>
      <c r="BI31" s="7"/>
      <c r="BJ31" s="7"/>
      <c r="BK31" s="7"/>
      <c r="BL31" s="7"/>
      <c r="BM31" s="7"/>
      <c r="BN31" s="7"/>
      <c r="BO31" s="7"/>
      <c r="BP31" s="7"/>
      <c r="BQ31" s="7"/>
    </row>
    <row r="32" spans="3:69" ht="5.0999999999999996" customHeight="1" x14ac:dyDescent="0.25">
      <c r="AN32" s="85"/>
      <c r="BH32" s="7"/>
      <c r="BI32" s="7"/>
      <c r="BJ32" s="7"/>
      <c r="BK32" s="7"/>
      <c r="BL32" s="7"/>
      <c r="BM32" s="7"/>
      <c r="BN32" s="7"/>
      <c r="BO32" s="7"/>
      <c r="BP32" s="7"/>
      <c r="BQ32" s="7"/>
    </row>
    <row r="33" spans="3:73" ht="15" customHeight="1" x14ac:dyDescent="0.25">
      <c r="C33" s="90" t="s">
        <v>3</v>
      </c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BH33" s="7"/>
      <c r="BI33" s="7"/>
      <c r="BJ33" s="7"/>
      <c r="BK33" s="7"/>
      <c r="BL33" s="7"/>
      <c r="BM33" s="7"/>
      <c r="BN33" s="7"/>
      <c r="BO33" s="7"/>
      <c r="BP33" s="7"/>
      <c r="BQ33" s="7"/>
    </row>
    <row r="34" spans="3:73" ht="74.25" customHeight="1" x14ac:dyDescent="0.25"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7"/>
      <c r="AO34" s="7"/>
      <c r="AP34" s="7"/>
      <c r="AQ34" s="7"/>
      <c r="AR34" s="7"/>
      <c r="AS34" s="7"/>
      <c r="AT34" s="7"/>
      <c r="BH34" s="7"/>
      <c r="BI34" s="7"/>
      <c r="BJ34" s="7"/>
      <c r="BK34" s="7"/>
      <c r="BL34" s="7"/>
      <c r="BM34" s="7"/>
      <c r="BN34" s="7"/>
      <c r="BO34" s="7"/>
      <c r="BP34" s="7"/>
      <c r="BQ34" s="7"/>
    </row>
    <row r="35" spans="3:73" ht="15" customHeight="1" x14ac:dyDescent="0.25">
      <c r="C35" s="90" t="s">
        <v>2</v>
      </c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7"/>
      <c r="AO35" s="7"/>
      <c r="AP35" s="7"/>
      <c r="AQ35" s="7"/>
      <c r="AR35" s="7"/>
      <c r="AS35" s="7"/>
      <c r="AT35" s="7"/>
      <c r="BH35" s="7"/>
      <c r="BI35" s="7"/>
      <c r="BJ35" s="7"/>
      <c r="BK35" s="7"/>
      <c r="BL35" s="7"/>
      <c r="BM35" s="7"/>
      <c r="BN35" s="7"/>
      <c r="BO35" s="7"/>
      <c r="BP35" s="7"/>
      <c r="BQ35" s="7"/>
    </row>
    <row r="36" spans="3:73" ht="9.9499999999999993" customHeight="1" x14ac:dyDescent="0.25">
      <c r="C36" s="93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5"/>
      <c r="AN36" s="7">
        <f>IF(AG43=BF54,0,1)</f>
        <v>1</v>
      </c>
      <c r="AO36" s="7"/>
      <c r="AP36" s="7"/>
      <c r="AQ36" s="7"/>
      <c r="AR36" s="7"/>
      <c r="AS36" s="7"/>
      <c r="AT36" s="7"/>
      <c r="BH36" s="7"/>
      <c r="BI36" s="7"/>
      <c r="BJ36" s="7"/>
      <c r="BK36" s="7"/>
      <c r="BL36" s="7"/>
      <c r="BM36" s="7"/>
      <c r="BN36" s="7"/>
      <c r="BO36" s="7"/>
      <c r="BP36" s="7"/>
      <c r="BQ36" s="7"/>
    </row>
    <row r="37" spans="3:73" ht="60" customHeight="1" x14ac:dyDescent="0.25"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1"/>
      <c r="AN37" s="7"/>
      <c r="AO37" s="7"/>
      <c r="AP37" s="7"/>
      <c r="AQ37" s="7"/>
      <c r="AR37" s="7"/>
      <c r="AS37" s="7"/>
      <c r="AT37" s="7"/>
      <c r="BH37" s="7"/>
      <c r="BI37" s="7"/>
      <c r="BJ37" s="7"/>
      <c r="BK37" s="7"/>
      <c r="BL37" s="7"/>
      <c r="BM37" s="7"/>
      <c r="BN37" s="7"/>
      <c r="BO37" s="7"/>
      <c r="BP37" s="7"/>
      <c r="BQ37" s="7"/>
    </row>
    <row r="38" spans="3:73" ht="5.0999999999999996" customHeight="1" x14ac:dyDescent="0.25">
      <c r="O38" s="33"/>
      <c r="AN38" s="7"/>
      <c r="AO38" s="7"/>
      <c r="AP38" s="7"/>
      <c r="AQ38" s="7"/>
      <c r="AR38" s="7"/>
      <c r="AS38" s="7"/>
      <c r="AT38" s="7"/>
      <c r="BH38" s="7"/>
      <c r="BI38" s="7"/>
      <c r="BJ38" s="7"/>
      <c r="BK38" s="7"/>
      <c r="BL38" s="7"/>
      <c r="BM38" s="7"/>
      <c r="BN38" s="7"/>
      <c r="BO38" s="7"/>
      <c r="BP38" s="7"/>
      <c r="BQ38" s="7"/>
    </row>
    <row r="39" spans="3:73" ht="5.0999999999999996" customHeight="1" x14ac:dyDescent="0.25">
      <c r="C39" s="34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1"/>
      <c r="P39" s="70"/>
      <c r="Q39" s="70"/>
      <c r="R39" s="70"/>
      <c r="S39" s="70"/>
      <c r="T39" s="70"/>
      <c r="U39" s="70"/>
      <c r="V39" s="34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2"/>
      <c r="AN39" s="7"/>
      <c r="AO39" s="7"/>
      <c r="AP39" s="7"/>
      <c r="AQ39" s="7"/>
      <c r="AR39" s="7"/>
      <c r="AS39" s="7"/>
      <c r="AT39" s="7"/>
      <c r="BH39" s="7"/>
      <c r="BI39" s="7"/>
      <c r="BJ39" s="7"/>
      <c r="BK39" s="7"/>
      <c r="BL39" s="7"/>
      <c r="BM39" s="7"/>
      <c r="BN39" s="7"/>
      <c r="BO39" s="7"/>
      <c r="BP39" s="7"/>
      <c r="BQ39" s="7"/>
    </row>
    <row r="40" spans="3:73" ht="15" customHeight="1" x14ac:dyDescent="0.25">
      <c r="C40" s="115" t="s">
        <v>12</v>
      </c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67"/>
      <c r="W40" s="73"/>
      <c r="X40" s="122" t="s">
        <v>13</v>
      </c>
      <c r="Y40" s="122"/>
      <c r="Z40" s="122"/>
      <c r="AA40" s="122"/>
      <c r="AB40" s="122"/>
      <c r="AC40" s="122"/>
      <c r="AD40" s="122"/>
      <c r="AE40" s="122"/>
      <c r="AF40" s="122"/>
      <c r="AG40" s="113">
        <f>(AI16*O16)+(AI20*O20)+(AI24*O24)+(AI28*O28)</f>
        <v>8.9960000000000004</v>
      </c>
      <c r="AH40" s="113"/>
      <c r="AI40" s="113"/>
      <c r="AJ40" s="113"/>
      <c r="AK40" s="113"/>
      <c r="AL40" s="113"/>
      <c r="AM40" s="114"/>
      <c r="AN40" s="7"/>
      <c r="AO40" s="7"/>
      <c r="AP40" s="7"/>
      <c r="AQ40" s="7"/>
      <c r="AR40" s="7"/>
      <c r="AS40" s="7"/>
      <c r="AT40" s="7"/>
      <c r="BH40" s="7"/>
      <c r="BI40" s="7"/>
      <c r="BJ40" s="7"/>
      <c r="BK40" s="7"/>
      <c r="BL40" s="7"/>
      <c r="BM40" s="7"/>
      <c r="BN40" s="7"/>
      <c r="BO40" s="7"/>
      <c r="BP40" s="7"/>
      <c r="BQ40" s="7"/>
    </row>
    <row r="41" spans="3:73" ht="15" customHeight="1" x14ac:dyDescent="0.25">
      <c r="C41" s="35"/>
      <c r="O41" s="36"/>
      <c r="V41" s="67"/>
      <c r="W41" s="68"/>
      <c r="X41" s="68"/>
      <c r="Y41" s="68"/>
      <c r="Z41" s="68"/>
      <c r="AA41" s="112" t="s">
        <v>14</v>
      </c>
      <c r="AB41" s="112"/>
      <c r="AC41" s="112"/>
      <c r="AD41" s="112"/>
      <c r="AE41" s="112"/>
      <c r="AF41" s="68"/>
      <c r="AG41" s="113"/>
      <c r="AH41" s="113"/>
      <c r="AI41" s="113"/>
      <c r="AJ41" s="113"/>
      <c r="AK41" s="113"/>
      <c r="AL41" s="113"/>
      <c r="AM41" s="114"/>
      <c r="AN41" s="7"/>
      <c r="AO41" s="7"/>
      <c r="AP41" s="7"/>
      <c r="AQ41" s="7"/>
      <c r="AR41" s="7"/>
      <c r="AS41" s="7"/>
      <c r="AT41" s="7"/>
      <c r="BH41" s="7"/>
      <c r="BI41" s="7"/>
      <c r="BJ41" s="7"/>
      <c r="BK41" s="7"/>
      <c r="BL41" s="7"/>
      <c r="BM41" s="7"/>
      <c r="BN41" s="7"/>
      <c r="BO41" s="7"/>
      <c r="BP41" s="7"/>
      <c r="BQ41" s="7"/>
    </row>
    <row r="42" spans="3:73" ht="5.0999999999999996" customHeight="1" x14ac:dyDescent="0.25">
      <c r="C42" s="37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V42" s="67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M42" s="39"/>
      <c r="AN42" s="7"/>
      <c r="AO42" s="7"/>
      <c r="AP42" s="7"/>
      <c r="AQ42" s="7"/>
      <c r="AR42" s="7"/>
      <c r="AS42" s="7"/>
      <c r="AT42" s="7"/>
      <c r="BH42" s="7"/>
      <c r="BI42" s="7"/>
      <c r="BJ42" s="7"/>
      <c r="BK42" s="7"/>
      <c r="BL42" s="7"/>
      <c r="BM42" s="7"/>
      <c r="BN42" s="7"/>
      <c r="BO42" s="7"/>
      <c r="BP42" s="7"/>
      <c r="BQ42" s="7"/>
    </row>
    <row r="43" spans="3:73" ht="20.100000000000001" customHeight="1" x14ac:dyDescent="0.25">
      <c r="C43" s="37"/>
      <c r="G43" s="117"/>
      <c r="H43" s="117"/>
      <c r="I43" s="117"/>
      <c r="J43" s="40" t="s">
        <v>17</v>
      </c>
      <c r="K43" s="117"/>
      <c r="L43" s="117"/>
      <c r="M43" s="117"/>
      <c r="N43" s="41" t="s">
        <v>17</v>
      </c>
      <c r="O43" s="117"/>
      <c r="P43" s="117"/>
      <c r="Q43" s="117"/>
      <c r="R43" s="117"/>
      <c r="V43" s="120" t="s">
        <v>15</v>
      </c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18" t="str">
        <f>IF(INT(AG40)=0,BF49,IF(INT(AG40)&lt;=BE54,BF54,IF(INT(AG40)&lt;=BE53,BF53,IF(INT(AG40)&lt;=BE52,BF52,IF(INT(AG40)&lt;=BE51,BF51,IF(INT(AG40)&lt;=BE50,BF50,BF49))))))
                                                                                                                                                                                                                                                                IF(INT(AG40)&lt;=BE54,BF54,
IF(INT(AG40)&lt;=BE53,BF53,
IF(INT(AG40)&lt;=BE52,BF52,
IF(INT(AG40)&lt;=BE51,BF51,
IF(INT(AG40)&lt;=BE50,BF50,BF49)))))</f>
        <v>Muito Bom</v>
      </c>
      <c r="AH43" s="118"/>
      <c r="AI43" s="118"/>
      <c r="AJ43" s="118"/>
      <c r="AK43" s="118"/>
      <c r="AL43" s="118"/>
      <c r="AM43" s="119"/>
      <c r="AN43" s="7"/>
      <c r="AO43" s="7"/>
      <c r="AP43" s="7"/>
      <c r="AQ43" s="7"/>
      <c r="AR43" s="7"/>
      <c r="AS43" s="7"/>
      <c r="AT43" s="7"/>
      <c r="BH43" s="7"/>
      <c r="BI43" s="7"/>
      <c r="BJ43" s="7"/>
      <c r="BK43" s="7"/>
      <c r="BL43" s="7"/>
      <c r="BM43" s="7"/>
      <c r="BN43" s="7"/>
      <c r="BO43" s="7"/>
      <c r="BP43" s="7"/>
      <c r="BQ43" s="7"/>
    </row>
    <row r="44" spans="3:73" ht="1.5" customHeight="1" x14ac:dyDescent="0.25">
      <c r="C44" s="37"/>
      <c r="G44" s="42"/>
      <c r="H44" s="42"/>
      <c r="I44" s="42"/>
      <c r="J44" s="40"/>
      <c r="K44" s="42"/>
      <c r="L44" s="42"/>
      <c r="M44" s="42"/>
      <c r="N44" s="41"/>
      <c r="O44" s="42"/>
      <c r="P44" s="42"/>
      <c r="Q44" s="42"/>
      <c r="R44" s="42"/>
      <c r="V44" s="63"/>
      <c r="W44" s="64"/>
      <c r="X44" s="64"/>
      <c r="Y44" s="64"/>
      <c r="Z44" s="64"/>
      <c r="AA44" s="64"/>
      <c r="AB44" s="64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4"/>
      <c r="AN44" s="7"/>
      <c r="AO44" s="7"/>
      <c r="AP44" s="7"/>
      <c r="AQ44" s="7"/>
      <c r="AR44" s="7"/>
      <c r="AS44" s="7"/>
      <c r="AT44" s="7"/>
      <c r="BH44" s="7"/>
      <c r="BI44" s="7"/>
      <c r="BJ44" s="7"/>
      <c r="BK44" s="7"/>
      <c r="BL44" s="7"/>
      <c r="BM44" s="7"/>
      <c r="BN44" s="7"/>
      <c r="BO44" s="7"/>
      <c r="BP44" s="7"/>
      <c r="BQ44" s="7"/>
    </row>
    <row r="45" spans="3:73" ht="15" customHeight="1" x14ac:dyDescent="0.25">
      <c r="C45" s="45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45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46"/>
      <c r="AN45" s="7"/>
      <c r="AO45" s="7"/>
      <c r="AP45" s="7"/>
      <c r="AQ45" s="7"/>
      <c r="AR45" s="7"/>
      <c r="AS45" s="7"/>
      <c r="AT45" s="7"/>
      <c r="BH45" s="7"/>
      <c r="BI45" s="7"/>
      <c r="BJ45" s="7"/>
      <c r="BK45" s="7"/>
      <c r="BL45" s="7"/>
      <c r="BM45" s="7"/>
      <c r="BN45" s="7"/>
      <c r="BO45" s="7"/>
      <c r="BP45" s="7"/>
      <c r="BQ45" s="7"/>
    </row>
    <row r="46" spans="3:73" ht="15" customHeight="1" x14ac:dyDescent="0.25">
      <c r="AN46" s="7"/>
      <c r="AO46" s="7"/>
      <c r="AP46" s="7"/>
      <c r="AQ46" s="7"/>
      <c r="AR46" s="7"/>
      <c r="AS46" s="7"/>
      <c r="AT46" s="7"/>
      <c r="BH46" s="7"/>
      <c r="BI46" s="7"/>
      <c r="BJ46" s="7"/>
      <c r="BK46" s="7"/>
      <c r="BL46" s="7"/>
      <c r="BM46" s="7"/>
      <c r="BN46" s="7"/>
      <c r="BO46" s="7"/>
      <c r="BP46" s="7"/>
      <c r="BQ46" s="7"/>
    </row>
    <row r="47" spans="3:73" ht="15" customHeight="1" thickBot="1" x14ac:dyDescent="0.3">
      <c r="AN47" s="7"/>
      <c r="AO47" s="7"/>
      <c r="AP47" s="7"/>
      <c r="AQ47" s="7"/>
      <c r="AR47" s="7"/>
      <c r="AS47" s="7"/>
      <c r="AT47" s="7"/>
      <c r="BH47" s="7"/>
      <c r="BI47" s="7"/>
      <c r="BJ47" s="7"/>
      <c r="BK47" s="7"/>
      <c r="BL47" s="7"/>
      <c r="BM47" s="7"/>
      <c r="BN47" s="7"/>
      <c r="BO47" s="7"/>
      <c r="BP47" s="7"/>
      <c r="BQ47" s="7"/>
    </row>
    <row r="48" spans="3:73" s="47" customFormat="1" ht="30" customHeight="1" thickTop="1" thickBot="1" x14ac:dyDescent="0.3"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 t="s">
        <v>24</v>
      </c>
      <c r="AZ48" s="49" t="s">
        <v>25</v>
      </c>
      <c r="BA48" s="49" t="s">
        <v>26</v>
      </c>
      <c r="BB48" s="49" t="s">
        <v>27</v>
      </c>
      <c r="BC48" s="50"/>
      <c r="BD48" s="108" t="s">
        <v>48</v>
      </c>
      <c r="BE48" s="108"/>
      <c r="BF48" s="108"/>
      <c r="BG48" s="65" t="s">
        <v>47</v>
      </c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1"/>
      <c r="BS48" s="51"/>
      <c r="BT48" s="51"/>
      <c r="BU48" s="51"/>
    </row>
    <row r="49" spans="40:69" ht="15" customHeight="1" thickTop="1" thickBot="1" x14ac:dyDescent="0.3">
      <c r="AN49" s="48"/>
      <c r="AT49" s="48"/>
      <c r="AU49" s="52"/>
      <c r="AV49" s="52"/>
      <c r="AW49" s="52"/>
      <c r="AX49" s="53"/>
      <c r="AY49" s="52"/>
      <c r="AZ49" s="52"/>
      <c r="BA49" s="52"/>
      <c r="BB49" s="52"/>
      <c r="BD49" s="54"/>
      <c r="BE49" s="54"/>
      <c r="BF49" s="54"/>
      <c r="BG49" s="54"/>
      <c r="BH49" s="7"/>
      <c r="BI49" s="7"/>
      <c r="BJ49" s="7"/>
      <c r="BK49" s="7"/>
      <c r="BL49" s="7"/>
      <c r="BM49" s="7"/>
      <c r="BN49" s="7"/>
      <c r="BO49" s="7"/>
      <c r="BP49" s="7"/>
      <c r="BQ49" s="7"/>
    </row>
    <row r="50" spans="40:69" ht="15" customHeight="1" thickTop="1" thickBot="1" x14ac:dyDescent="0.3">
      <c r="AU50" s="55">
        <v>100</v>
      </c>
      <c r="AV50" s="52">
        <v>1</v>
      </c>
      <c r="AW50" s="52">
        <v>1</v>
      </c>
      <c r="AX50" s="53">
        <v>2020</v>
      </c>
      <c r="AY50" s="1" t="s">
        <v>33</v>
      </c>
      <c r="AZ50" s="1" t="s">
        <v>28</v>
      </c>
      <c r="BA50" s="2" t="s">
        <v>64</v>
      </c>
      <c r="BB50" s="2" t="s">
        <v>65</v>
      </c>
      <c r="BC50" s="3"/>
      <c r="BD50" s="54">
        <v>9</v>
      </c>
      <c r="BE50" s="54">
        <v>10</v>
      </c>
      <c r="BF50" s="54" t="s">
        <v>43</v>
      </c>
      <c r="BG50" s="56">
        <v>0.1</v>
      </c>
      <c r="BH50" s="7"/>
      <c r="BI50" s="7"/>
      <c r="BJ50" s="7"/>
      <c r="BK50" s="7"/>
      <c r="BL50" s="7"/>
      <c r="BM50" s="7"/>
      <c r="BN50" s="7"/>
      <c r="BO50" s="7"/>
      <c r="BP50" s="7"/>
      <c r="BQ50" s="7"/>
    </row>
    <row r="51" spans="40:69" ht="15" customHeight="1" thickTop="1" thickBot="1" x14ac:dyDescent="0.3">
      <c r="AU51" s="55">
        <v>110</v>
      </c>
      <c r="AV51" s="52">
        <v>2</v>
      </c>
      <c r="AW51" s="52">
        <v>2</v>
      </c>
      <c r="AX51" s="53">
        <v>2021</v>
      </c>
      <c r="AY51" s="1" t="s">
        <v>34</v>
      </c>
      <c r="AZ51" s="1" t="s">
        <v>29</v>
      </c>
      <c r="BA51" s="2" t="s">
        <v>41</v>
      </c>
      <c r="BB51" s="2" t="s">
        <v>39</v>
      </c>
      <c r="BC51" s="3"/>
      <c r="BD51" s="54">
        <v>8</v>
      </c>
      <c r="BE51" s="54">
        <v>8.9</v>
      </c>
      <c r="BF51" s="54" t="s">
        <v>18</v>
      </c>
      <c r="BG51" s="57">
        <v>0.4</v>
      </c>
      <c r="BH51" s="7"/>
      <c r="BI51" s="7"/>
      <c r="BJ51" s="7"/>
      <c r="BK51" s="7"/>
      <c r="BL51" s="7"/>
      <c r="BM51" s="7"/>
      <c r="BN51" s="7"/>
      <c r="BO51" s="7"/>
      <c r="BP51" s="7"/>
      <c r="BQ51" s="7"/>
    </row>
    <row r="52" spans="40:69" ht="15" customHeight="1" thickTop="1" thickBot="1" x14ac:dyDescent="0.3">
      <c r="AU52" s="55">
        <v>120</v>
      </c>
      <c r="AV52" s="52">
        <v>3</v>
      </c>
      <c r="AW52" s="52">
        <v>3</v>
      </c>
      <c r="AX52" s="53">
        <v>2022</v>
      </c>
      <c r="AY52" s="1" t="s">
        <v>35</v>
      </c>
      <c r="AZ52" s="1" t="s">
        <v>30</v>
      </c>
      <c r="BA52" s="2" t="s">
        <v>53</v>
      </c>
      <c r="BB52" s="2" t="s">
        <v>54</v>
      </c>
      <c r="BC52" s="3"/>
      <c r="BD52" s="54">
        <v>6.5</v>
      </c>
      <c r="BE52" s="54">
        <v>7.9</v>
      </c>
      <c r="BF52" s="54" t="s">
        <v>44</v>
      </c>
      <c r="BG52" s="57">
        <v>0.5</v>
      </c>
      <c r="BH52" s="7"/>
      <c r="BI52" s="7"/>
      <c r="BJ52" s="7"/>
      <c r="BK52" s="7"/>
      <c r="BL52" s="7"/>
      <c r="BM52" s="7"/>
      <c r="BN52" s="7"/>
      <c r="BO52" s="7"/>
      <c r="BP52" s="7"/>
      <c r="BQ52" s="7"/>
    </row>
    <row r="53" spans="40:69" ht="15" customHeight="1" thickTop="1" thickBot="1" x14ac:dyDescent="0.3">
      <c r="AU53" s="55">
        <v>200</v>
      </c>
      <c r="AV53" s="52">
        <v>4</v>
      </c>
      <c r="AW53" s="52">
        <v>4</v>
      </c>
      <c r="AX53" s="53">
        <v>2023</v>
      </c>
      <c r="AY53" s="1" t="s">
        <v>36</v>
      </c>
      <c r="AZ53" s="1" t="s">
        <v>31</v>
      </c>
      <c r="BA53" s="2" t="s">
        <v>42</v>
      </c>
      <c r="BB53" s="2" t="s">
        <v>40</v>
      </c>
      <c r="BC53" s="3"/>
      <c r="BD53" s="54">
        <v>5</v>
      </c>
      <c r="BE53" s="54">
        <v>6.4</v>
      </c>
      <c r="BF53" s="54" t="s">
        <v>45</v>
      </c>
      <c r="BH53" s="7"/>
      <c r="BI53" s="7"/>
      <c r="BJ53" s="7"/>
      <c r="BK53" s="7"/>
      <c r="BL53" s="7"/>
      <c r="BM53" s="7"/>
      <c r="BN53" s="7"/>
      <c r="BO53" s="7"/>
      <c r="BP53" s="7"/>
      <c r="BQ53" s="7"/>
    </row>
    <row r="54" spans="40:69" ht="15" customHeight="1" thickTop="1" thickBot="1" x14ac:dyDescent="0.3">
      <c r="AU54" s="55">
        <v>210</v>
      </c>
      <c r="AV54" s="52">
        <v>5</v>
      </c>
      <c r="AW54" s="52">
        <v>5</v>
      </c>
      <c r="AX54" s="53">
        <v>2024</v>
      </c>
      <c r="AY54" s="1" t="s">
        <v>37</v>
      </c>
      <c r="AZ54" s="1" t="s">
        <v>32</v>
      </c>
      <c r="BA54" s="2" t="s">
        <v>51</v>
      </c>
      <c r="BB54" s="2" t="s">
        <v>52</v>
      </c>
      <c r="BC54" s="3"/>
      <c r="BD54" s="54">
        <v>1</v>
      </c>
      <c r="BE54" s="54">
        <v>4.9000000000000004</v>
      </c>
      <c r="BF54" s="54" t="s">
        <v>46</v>
      </c>
      <c r="BH54" s="7"/>
      <c r="BI54" s="7"/>
      <c r="BJ54" s="7"/>
      <c r="BK54" s="7"/>
      <c r="BL54" s="7"/>
      <c r="BM54" s="7"/>
      <c r="BN54" s="7"/>
      <c r="BO54" s="7"/>
      <c r="BP54" s="7"/>
      <c r="BQ54" s="7"/>
    </row>
    <row r="55" spans="40:69" ht="15" customHeight="1" thickTop="1" x14ac:dyDescent="0.25">
      <c r="AU55" s="55">
        <v>220</v>
      </c>
      <c r="AV55" s="52">
        <v>6</v>
      </c>
      <c r="AW55" s="52">
        <v>6</v>
      </c>
      <c r="AX55" s="53">
        <v>2025</v>
      </c>
      <c r="AY55" s="58">
        <f>Descrição!L5</f>
        <v>0</v>
      </c>
      <c r="AZ55" s="4" t="s">
        <v>38</v>
      </c>
      <c r="BA55" s="58">
        <f>Descrição!L13</f>
        <v>0</v>
      </c>
      <c r="BB55" s="58">
        <f>Descrição!L17</f>
        <v>0</v>
      </c>
      <c r="BH55" s="7"/>
      <c r="BI55" s="7"/>
      <c r="BJ55" s="7"/>
      <c r="BK55" s="7"/>
      <c r="BL55" s="7"/>
      <c r="BM55" s="7"/>
      <c r="BN55" s="7"/>
      <c r="BO55" s="7"/>
      <c r="BP55" s="7"/>
      <c r="BQ55" s="7"/>
    </row>
    <row r="56" spans="40:69" ht="15" customHeight="1" x14ac:dyDescent="0.25">
      <c r="AU56" s="55">
        <v>230</v>
      </c>
      <c r="AV56" s="52">
        <v>7</v>
      </c>
      <c r="AW56" s="52">
        <v>7</v>
      </c>
      <c r="AX56" s="53">
        <v>2026</v>
      </c>
      <c r="AY56" s="52"/>
      <c r="AZ56" s="58">
        <f>Descrição!L9</f>
        <v>0</v>
      </c>
      <c r="BA56" s="52"/>
      <c r="BB56" s="52"/>
      <c r="BH56" s="7"/>
      <c r="BI56" s="7"/>
      <c r="BJ56" s="7"/>
      <c r="BK56" s="7"/>
      <c r="BL56" s="7"/>
      <c r="BM56" s="7"/>
      <c r="BN56" s="7"/>
      <c r="BO56" s="7"/>
      <c r="BP56" s="7"/>
      <c r="BQ56" s="7"/>
    </row>
    <row r="57" spans="40:69" ht="15" customHeight="1" x14ac:dyDescent="0.25">
      <c r="AU57" s="55">
        <v>240</v>
      </c>
      <c r="AV57" s="52">
        <v>8</v>
      </c>
      <c r="AW57" s="59">
        <v>8</v>
      </c>
      <c r="AZ57" s="52"/>
      <c r="BH57" s="7"/>
      <c r="BI57" s="7"/>
      <c r="BJ57" s="7"/>
      <c r="BK57" s="7"/>
      <c r="BL57" s="7"/>
      <c r="BM57" s="7"/>
      <c r="BN57" s="7"/>
      <c r="BO57" s="7"/>
      <c r="BP57" s="7"/>
      <c r="BQ57" s="7"/>
    </row>
    <row r="58" spans="40:69" ht="15" customHeight="1" x14ac:dyDescent="0.25">
      <c r="AU58" s="55">
        <v>250</v>
      </c>
      <c r="AV58" s="52">
        <v>9</v>
      </c>
      <c r="AW58" s="52">
        <v>9</v>
      </c>
      <c r="BH58" s="7"/>
      <c r="BI58" s="7"/>
      <c r="BJ58" s="7"/>
      <c r="BK58" s="7"/>
      <c r="BL58" s="7"/>
      <c r="BM58" s="7"/>
      <c r="BN58" s="7"/>
      <c r="BO58" s="7"/>
      <c r="BP58" s="7"/>
      <c r="BQ58" s="7"/>
    </row>
    <row r="59" spans="40:69" ht="15" customHeight="1" x14ac:dyDescent="0.25">
      <c r="AU59" s="55">
        <v>260</v>
      </c>
      <c r="AV59" s="52">
        <v>10</v>
      </c>
      <c r="AW59" s="52">
        <v>10</v>
      </c>
      <c r="BH59" s="7"/>
      <c r="BI59" s="7"/>
      <c r="BJ59" s="7"/>
      <c r="BK59" s="7"/>
      <c r="BL59" s="7"/>
      <c r="BM59" s="7"/>
      <c r="BN59" s="7"/>
      <c r="BO59" s="7"/>
      <c r="BP59" s="7"/>
      <c r="BQ59" s="7"/>
    </row>
    <row r="60" spans="40:69" ht="15" customHeight="1" x14ac:dyDescent="0.25">
      <c r="AU60" s="55">
        <v>290</v>
      </c>
      <c r="AV60" s="52">
        <v>11</v>
      </c>
      <c r="AW60" s="52">
        <v>11</v>
      </c>
      <c r="BH60" s="7"/>
      <c r="BI60" s="7"/>
      <c r="BJ60" s="7"/>
      <c r="BK60" s="7"/>
      <c r="BL60" s="7"/>
      <c r="BM60" s="7"/>
      <c r="BN60" s="7"/>
      <c r="BO60" s="7"/>
      <c r="BP60" s="7"/>
      <c r="BQ60" s="7"/>
    </row>
    <row r="61" spans="40:69" ht="15" customHeight="1" x14ac:dyDescent="0.25">
      <c r="AU61" s="55">
        <v>300</v>
      </c>
      <c r="AV61" s="52">
        <v>12</v>
      </c>
      <c r="AW61" s="52">
        <v>12</v>
      </c>
      <c r="BH61" s="7"/>
      <c r="BI61" s="7"/>
      <c r="BJ61" s="7"/>
      <c r="BK61" s="7"/>
      <c r="BL61" s="7"/>
      <c r="BM61" s="7"/>
      <c r="BN61" s="7"/>
      <c r="BO61" s="7"/>
      <c r="BP61" s="7"/>
      <c r="BQ61" s="7"/>
    </row>
    <row r="62" spans="40:69" ht="15" customHeight="1" x14ac:dyDescent="0.25">
      <c r="AU62" s="55">
        <v>310</v>
      </c>
      <c r="AV62" s="53">
        <v>13</v>
      </c>
      <c r="AW62" s="52"/>
      <c r="BH62" s="7"/>
      <c r="BI62" s="7"/>
      <c r="BJ62" s="7"/>
      <c r="BK62" s="7"/>
      <c r="BL62" s="7"/>
      <c r="BM62" s="7"/>
      <c r="BN62" s="7"/>
      <c r="BO62" s="7"/>
      <c r="BP62" s="7"/>
      <c r="BQ62" s="7"/>
    </row>
    <row r="63" spans="40:69" ht="15" customHeight="1" x14ac:dyDescent="0.25">
      <c r="AU63" s="55">
        <v>320</v>
      </c>
      <c r="AV63" s="52">
        <v>14</v>
      </c>
      <c r="BH63" s="7"/>
      <c r="BI63" s="7"/>
      <c r="BJ63" s="7"/>
      <c r="BK63" s="7"/>
      <c r="BL63" s="7"/>
      <c r="BM63" s="7"/>
      <c r="BN63" s="7"/>
      <c r="BO63" s="7"/>
      <c r="BP63" s="7"/>
      <c r="BQ63" s="7"/>
    </row>
    <row r="64" spans="40:69" ht="15" customHeight="1" x14ac:dyDescent="0.25">
      <c r="AU64" s="55">
        <v>330</v>
      </c>
      <c r="AV64" s="52">
        <v>15</v>
      </c>
      <c r="BH64" s="7"/>
      <c r="BI64" s="7"/>
      <c r="BJ64" s="7"/>
      <c r="BK64" s="7"/>
      <c r="BL64" s="7"/>
      <c r="BM64" s="7"/>
      <c r="BN64" s="7"/>
      <c r="BO64" s="7"/>
      <c r="BP64" s="7"/>
      <c r="BQ64" s="7"/>
    </row>
    <row r="65" spans="47:69" ht="15" customHeight="1" x14ac:dyDescent="0.25">
      <c r="AU65" s="55">
        <v>340</v>
      </c>
      <c r="AV65" s="52">
        <v>16</v>
      </c>
      <c r="BH65" s="7"/>
      <c r="BI65" s="7"/>
      <c r="BJ65" s="7"/>
      <c r="BK65" s="7"/>
      <c r="BL65" s="7"/>
      <c r="BM65" s="7"/>
      <c r="BN65" s="7"/>
      <c r="BO65" s="7"/>
      <c r="BP65" s="7"/>
      <c r="BQ65" s="7"/>
    </row>
    <row r="66" spans="47:69" ht="15" customHeight="1" x14ac:dyDescent="0.25">
      <c r="AU66" s="55">
        <v>350</v>
      </c>
      <c r="AV66" s="52">
        <v>17</v>
      </c>
      <c r="BH66" s="7"/>
      <c r="BI66" s="7"/>
      <c r="BJ66" s="7"/>
      <c r="BK66" s="7"/>
      <c r="BL66" s="7"/>
      <c r="BM66" s="7"/>
      <c r="BN66" s="7"/>
      <c r="BO66" s="7"/>
      <c r="BP66" s="7"/>
      <c r="BQ66" s="7"/>
    </row>
    <row r="67" spans="47:69" ht="15" customHeight="1" x14ac:dyDescent="0.25">
      <c r="AU67" s="55">
        <v>400</v>
      </c>
      <c r="AV67" s="52">
        <v>18</v>
      </c>
      <c r="BH67" s="7"/>
      <c r="BI67" s="7"/>
      <c r="BJ67" s="7"/>
      <c r="BK67" s="7"/>
      <c r="BL67" s="7"/>
      <c r="BM67" s="7"/>
      <c r="BN67" s="7"/>
      <c r="BO67" s="7"/>
      <c r="BP67" s="7"/>
      <c r="BQ67" s="7"/>
    </row>
    <row r="68" spans="47:69" ht="15" customHeight="1" x14ac:dyDescent="0.25">
      <c r="AU68" s="55">
        <v>410</v>
      </c>
      <c r="AV68" s="52">
        <v>19</v>
      </c>
      <c r="BH68" s="7"/>
      <c r="BI68" s="7"/>
      <c r="BJ68" s="7"/>
      <c r="BK68" s="7"/>
      <c r="BL68" s="7"/>
      <c r="BM68" s="7"/>
      <c r="BN68" s="7"/>
      <c r="BO68" s="7"/>
      <c r="BP68" s="7"/>
      <c r="BQ68" s="7"/>
    </row>
    <row r="69" spans="47:69" ht="15" customHeight="1" x14ac:dyDescent="0.25">
      <c r="AU69" s="55">
        <v>420</v>
      </c>
      <c r="AV69" s="52">
        <v>20</v>
      </c>
      <c r="BH69" s="7"/>
      <c r="BI69" s="7"/>
      <c r="BJ69" s="7"/>
      <c r="BK69" s="7"/>
      <c r="BL69" s="7"/>
      <c r="BM69" s="7"/>
      <c r="BN69" s="7"/>
      <c r="BO69" s="7"/>
      <c r="BP69" s="7"/>
      <c r="BQ69" s="7"/>
    </row>
    <row r="70" spans="47:69" ht="15" customHeight="1" x14ac:dyDescent="0.25">
      <c r="AU70" s="55">
        <v>430</v>
      </c>
      <c r="AV70" s="52">
        <v>21</v>
      </c>
      <c r="BH70" s="7"/>
      <c r="BI70" s="7"/>
      <c r="BJ70" s="7"/>
      <c r="BK70" s="7"/>
      <c r="BL70" s="7"/>
      <c r="BM70" s="7"/>
      <c r="BN70" s="7"/>
      <c r="BO70" s="7"/>
      <c r="BP70" s="7"/>
      <c r="BQ70" s="7"/>
    </row>
    <row r="71" spans="47:69" ht="15" customHeight="1" x14ac:dyDescent="0.25">
      <c r="AU71" s="55">
        <v>500</v>
      </c>
      <c r="AV71" s="52">
        <v>22</v>
      </c>
      <c r="BH71" s="7"/>
      <c r="BI71" s="7"/>
      <c r="BJ71" s="7"/>
      <c r="BK71" s="7"/>
      <c r="BL71" s="7"/>
      <c r="BM71" s="7"/>
      <c r="BN71" s="7"/>
      <c r="BO71" s="7"/>
      <c r="BP71" s="7"/>
      <c r="BQ71" s="7"/>
    </row>
    <row r="72" spans="47:69" ht="15" customHeight="1" x14ac:dyDescent="0.25">
      <c r="AU72" s="55">
        <v>510</v>
      </c>
      <c r="AV72" s="52">
        <v>23</v>
      </c>
      <c r="BH72" s="7"/>
      <c r="BI72" s="7"/>
      <c r="BJ72" s="7"/>
      <c r="BK72" s="7"/>
      <c r="BL72" s="7"/>
      <c r="BM72" s="7"/>
      <c r="BN72" s="7"/>
      <c r="BO72" s="7"/>
      <c r="BP72" s="7"/>
      <c r="BQ72" s="7"/>
    </row>
    <row r="73" spans="47:69" ht="15" customHeight="1" x14ac:dyDescent="0.25">
      <c r="AU73" s="55">
        <v>520</v>
      </c>
      <c r="AV73" s="52">
        <v>24</v>
      </c>
      <c r="BH73" s="7"/>
      <c r="BI73" s="7"/>
      <c r="BJ73" s="7"/>
      <c r="BK73" s="7"/>
      <c r="BL73" s="7"/>
      <c r="BM73" s="7"/>
      <c r="BN73" s="7"/>
      <c r="BO73" s="7"/>
      <c r="BP73" s="7"/>
      <c r="BQ73" s="7"/>
    </row>
    <row r="74" spans="47:69" ht="15" customHeight="1" x14ac:dyDescent="0.25">
      <c r="AU74" s="55">
        <v>530</v>
      </c>
      <c r="AV74" s="52">
        <v>25</v>
      </c>
      <c r="BH74" s="7"/>
      <c r="BI74" s="7"/>
      <c r="BJ74" s="7"/>
      <c r="BK74" s="7"/>
      <c r="BL74" s="7"/>
      <c r="BM74" s="7"/>
      <c r="BN74" s="7"/>
      <c r="BO74" s="7"/>
      <c r="BP74" s="7"/>
      <c r="BQ74" s="7"/>
    </row>
    <row r="75" spans="47:69" ht="15" customHeight="1" x14ac:dyDescent="0.25">
      <c r="AU75" s="55">
        <v>540</v>
      </c>
      <c r="AV75" s="52">
        <v>26</v>
      </c>
      <c r="BH75" s="7"/>
      <c r="BI75" s="7"/>
      <c r="BJ75" s="7"/>
      <c r="BK75" s="7"/>
      <c r="BL75" s="7"/>
      <c r="BM75" s="7"/>
      <c r="BN75" s="7"/>
      <c r="BO75" s="7"/>
      <c r="BP75" s="7"/>
      <c r="BQ75" s="7"/>
    </row>
    <row r="76" spans="47:69" ht="15" customHeight="1" x14ac:dyDescent="0.25">
      <c r="AU76" s="55">
        <v>550</v>
      </c>
      <c r="AV76" s="52">
        <v>27</v>
      </c>
      <c r="BH76" s="7"/>
      <c r="BI76" s="7"/>
      <c r="BJ76" s="7"/>
      <c r="BK76" s="7"/>
      <c r="BL76" s="7"/>
      <c r="BM76" s="7"/>
      <c r="BN76" s="7"/>
      <c r="BO76" s="7"/>
      <c r="BP76" s="7"/>
      <c r="BQ76" s="7"/>
    </row>
    <row r="77" spans="47:69" ht="15" customHeight="1" x14ac:dyDescent="0.25">
      <c r="AU77" s="55">
        <v>560</v>
      </c>
      <c r="AV77" s="52">
        <v>28</v>
      </c>
      <c r="BH77" s="7"/>
      <c r="BI77" s="7"/>
      <c r="BJ77" s="7"/>
      <c r="BK77" s="7"/>
      <c r="BL77" s="7"/>
      <c r="BM77" s="7"/>
      <c r="BN77" s="7"/>
      <c r="BO77" s="7"/>
      <c r="BP77" s="7"/>
      <c r="BQ77" s="7"/>
    </row>
    <row r="78" spans="47:69" ht="15" customHeight="1" x14ac:dyDescent="0.25">
      <c r="AU78" s="55">
        <v>600</v>
      </c>
      <c r="AV78" s="52">
        <v>29</v>
      </c>
      <c r="BH78" s="7"/>
      <c r="BI78" s="7"/>
      <c r="BJ78" s="7"/>
      <c r="BK78" s="7"/>
      <c r="BL78" s="7"/>
      <c r="BM78" s="7"/>
      <c r="BN78" s="7"/>
      <c r="BO78" s="7"/>
      <c r="BP78" s="7"/>
      <c r="BQ78" s="7"/>
    </row>
    <row r="79" spans="47:69" ht="15" customHeight="1" x14ac:dyDescent="0.25">
      <c r="AU79" s="55">
        <v>610</v>
      </c>
      <c r="AV79" s="52">
        <v>30</v>
      </c>
      <c r="BH79" s="7"/>
      <c r="BI79" s="7"/>
      <c r="BJ79" s="7"/>
      <c r="BK79" s="7"/>
      <c r="BL79" s="7"/>
      <c r="BM79" s="7"/>
      <c r="BN79" s="7"/>
      <c r="BO79" s="7"/>
      <c r="BP79" s="7"/>
      <c r="BQ79" s="7"/>
    </row>
    <row r="80" spans="47:69" ht="15" customHeight="1" x14ac:dyDescent="0.25">
      <c r="AU80" s="55">
        <v>620</v>
      </c>
      <c r="AV80" s="52">
        <v>31</v>
      </c>
      <c r="BH80" s="7"/>
      <c r="BI80" s="7"/>
      <c r="BJ80" s="7"/>
      <c r="BK80" s="7"/>
      <c r="BL80" s="7"/>
      <c r="BM80" s="7"/>
      <c r="BN80" s="7"/>
      <c r="BO80" s="7"/>
      <c r="BP80" s="7"/>
      <c r="BQ80" s="7"/>
    </row>
    <row r="81" spans="47:69" ht="15" customHeight="1" x14ac:dyDescent="0.25">
      <c r="AU81" s="55">
        <v>910</v>
      </c>
      <c r="AV81" s="52"/>
      <c r="BH81" s="7"/>
      <c r="BI81" s="7"/>
      <c r="BJ81" s="7"/>
      <c r="BK81" s="7"/>
      <c r="BL81" s="7"/>
      <c r="BM81" s="7"/>
      <c r="BN81" s="7"/>
      <c r="BO81" s="7"/>
      <c r="BP81" s="7"/>
      <c r="BQ81" s="7"/>
    </row>
    <row r="82" spans="47:69" ht="15" customHeight="1" x14ac:dyDescent="0.25">
      <c r="AU82" s="60">
        <v>920</v>
      </c>
      <c r="BH82" s="7"/>
      <c r="BI82" s="7"/>
      <c r="BJ82" s="7"/>
      <c r="BK82" s="7"/>
      <c r="BL82" s="7"/>
      <c r="BM82" s="7"/>
      <c r="BN82" s="7"/>
      <c r="BO82" s="7"/>
      <c r="BP82" s="7"/>
      <c r="BQ82" s="7"/>
    </row>
    <row r="83" spans="47:69" ht="15" customHeight="1" x14ac:dyDescent="0.25">
      <c r="AU83" s="55">
        <v>930</v>
      </c>
      <c r="BH83" s="7"/>
      <c r="BI83" s="7"/>
      <c r="BJ83" s="7"/>
      <c r="BK83" s="7"/>
      <c r="BL83" s="7"/>
      <c r="BM83" s="7"/>
      <c r="BN83" s="7"/>
      <c r="BO83" s="7"/>
      <c r="BP83" s="7"/>
      <c r="BQ83" s="7"/>
    </row>
    <row r="84" spans="47:69" ht="15" customHeight="1" x14ac:dyDescent="0.25">
      <c r="BH84" s="7"/>
      <c r="BI84" s="7"/>
      <c r="BJ84" s="7"/>
      <c r="BK84" s="7"/>
      <c r="BL84" s="7"/>
      <c r="BM84" s="7"/>
      <c r="BN84" s="7"/>
      <c r="BO84" s="7"/>
      <c r="BP84" s="7"/>
      <c r="BQ84" s="7"/>
    </row>
    <row r="85" spans="47:69" ht="15" customHeight="1" x14ac:dyDescent="0.25">
      <c r="BH85" s="7"/>
      <c r="BI85" s="7"/>
      <c r="BJ85" s="7"/>
      <c r="BK85" s="7"/>
      <c r="BL85" s="7"/>
      <c r="BM85" s="7"/>
      <c r="BN85" s="7"/>
      <c r="BO85" s="7"/>
      <c r="BP85" s="7"/>
      <c r="BQ85" s="7"/>
    </row>
    <row r="86" spans="47:69" ht="15" customHeight="1" x14ac:dyDescent="0.25">
      <c r="BH86" s="7"/>
      <c r="BI86" s="7"/>
      <c r="BJ86" s="7"/>
      <c r="BK86" s="7"/>
      <c r="BL86" s="7"/>
      <c r="BM86" s="7"/>
      <c r="BN86" s="7"/>
      <c r="BO86" s="7"/>
      <c r="BP86" s="7"/>
      <c r="BQ86" s="7"/>
    </row>
    <row r="87" spans="47:69" ht="15" customHeight="1" x14ac:dyDescent="0.25">
      <c r="BH87" s="7"/>
      <c r="BI87" s="7"/>
      <c r="BJ87" s="7"/>
      <c r="BK87" s="7"/>
      <c r="BL87" s="7"/>
      <c r="BM87" s="7"/>
      <c r="BN87" s="7"/>
      <c r="BO87" s="7"/>
      <c r="BP87" s="7"/>
      <c r="BQ87" s="7"/>
    </row>
    <row r="88" spans="47:69" ht="15" customHeight="1" x14ac:dyDescent="0.25">
      <c r="BH88" s="7"/>
      <c r="BI88" s="7"/>
      <c r="BJ88" s="7"/>
      <c r="BK88" s="7"/>
      <c r="BL88" s="7"/>
      <c r="BM88" s="7"/>
      <c r="BN88" s="7"/>
      <c r="BO88" s="7"/>
      <c r="BP88" s="7"/>
      <c r="BQ88" s="7"/>
    </row>
    <row r="89" spans="47:69" ht="15" customHeight="1" x14ac:dyDescent="0.25">
      <c r="BH89" s="7"/>
      <c r="BI89" s="7"/>
      <c r="BJ89" s="7"/>
      <c r="BK89" s="7"/>
      <c r="BL89" s="7"/>
      <c r="BM89" s="7"/>
      <c r="BN89" s="7"/>
      <c r="BO89" s="7"/>
      <c r="BP89" s="7"/>
      <c r="BQ89" s="7"/>
    </row>
    <row r="90" spans="47:69" ht="15" customHeight="1" x14ac:dyDescent="0.25">
      <c r="BH90" s="7"/>
      <c r="BI90" s="7"/>
      <c r="BJ90" s="7"/>
      <c r="BK90" s="7"/>
      <c r="BL90" s="7"/>
      <c r="BM90" s="7"/>
      <c r="BN90" s="7"/>
      <c r="BO90" s="7"/>
      <c r="BP90" s="7"/>
      <c r="BQ90" s="7"/>
    </row>
    <row r="91" spans="47:69" ht="15" customHeight="1" x14ac:dyDescent="0.25">
      <c r="BH91" s="7"/>
      <c r="BI91" s="7"/>
      <c r="BJ91" s="7"/>
      <c r="BK91" s="7"/>
      <c r="BL91" s="7"/>
      <c r="BM91" s="7"/>
      <c r="BN91" s="7"/>
      <c r="BO91" s="7"/>
      <c r="BP91" s="7"/>
      <c r="BQ91" s="7"/>
    </row>
    <row r="92" spans="47:69" ht="15" customHeight="1" x14ac:dyDescent="0.25">
      <c r="BH92" s="7"/>
      <c r="BI92" s="7"/>
      <c r="BJ92" s="7"/>
      <c r="BK92" s="7"/>
      <c r="BL92" s="7"/>
      <c r="BM92" s="7"/>
      <c r="BN92" s="7"/>
      <c r="BO92" s="7"/>
      <c r="BP92" s="7"/>
      <c r="BQ92" s="7"/>
    </row>
  </sheetData>
  <sheetProtection algorithmName="SHA-512" hashValue="8jmTGKnKsuqLLRz3wrPe/FCw7+i/SVeMVr620XDm4TzjjmjJnZfgRtZjiqzmHo1RUUrvLrsPKAz3m3Mio70llA==" saltValue="kf++77h6piwESG79Ifcynw==" spinCount="100000" sheet="1" objects="1" scenarios="1"/>
  <protectedRanges>
    <protectedRange sqref="G43:I43 K43:M43 O43:R43" name="Intervalo6"/>
    <protectedRange sqref="C34:AM34" name="Intervalo4"/>
    <protectedRange sqref="Q25:AH26 Q21:AH22 Q17:AH18 Q29:AH30" name="Intervalo2"/>
    <protectedRange sqref="AI16:AM31" name="Intervalo3"/>
    <protectedRange sqref="C36:AM37" name="Intervalo5"/>
  </protectedRanges>
  <mergeCells count="67">
    <mergeCell ref="C7:H7"/>
    <mergeCell ref="I7:AM7"/>
    <mergeCell ref="I10:AM10"/>
    <mergeCell ref="C11:H11"/>
    <mergeCell ref="AK13:AM13"/>
    <mergeCell ref="C13:H13"/>
    <mergeCell ref="I13:W13"/>
    <mergeCell ref="X13:AA13"/>
    <mergeCell ref="AB13:AF13"/>
    <mergeCell ref="C9:H9"/>
    <mergeCell ref="AG9:AJ9"/>
    <mergeCell ref="AK9:AM9"/>
    <mergeCell ref="F16:G23"/>
    <mergeCell ref="C24:E31"/>
    <mergeCell ref="C10:H10"/>
    <mergeCell ref="I11:AM11"/>
    <mergeCell ref="X9:AA9"/>
    <mergeCell ref="Q15:AH15"/>
    <mergeCell ref="C15:G15"/>
    <mergeCell ref="H15:P15"/>
    <mergeCell ref="AI16:AM19"/>
    <mergeCell ref="AB9:AF9"/>
    <mergeCell ref="AI24:AM27"/>
    <mergeCell ref="AG13:AJ13"/>
    <mergeCell ref="AI15:AM15"/>
    <mergeCell ref="AO1:AS1"/>
    <mergeCell ref="AN18:AN19"/>
    <mergeCell ref="AN30:AN31"/>
    <mergeCell ref="AN26:AN27"/>
    <mergeCell ref="AN22:AN23"/>
    <mergeCell ref="AO29:AS29"/>
    <mergeCell ref="AO17:AS17"/>
    <mergeCell ref="AO15:AS15"/>
    <mergeCell ref="AO21:AS21"/>
    <mergeCell ref="AO25:AS25"/>
    <mergeCell ref="C3:AM5"/>
    <mergeCell ref="BD48:BF48"/>
    <mergeCell ref="C36:AM37"/>
    <mergeCell ref="AA41:AE41"/>
    <mergeCell ref="AG40:AM41"/>
    <mergeCell ref="C40:U40"/>
    <mergeCell ref="G43:I43"/>
    <mergeCell ref="O43:R43"/>
    <mergeCell ref="K43:M43"/>
    <mergeCell ref="AG43:AM43"/>
    <mergeCell ref="V43:AF43"/>
    <mergeCell ref="X40:AF40"/>
    <mergeCell ref="C34:AM34"/>
    <mergeCell ref="AI20:AM23"/>
    <mergeCell ref="I9:W9"/>
    <mergeCell ref="C16:E23"/>
    <mergeCell ref="C35:AM35"/>
    <mergeCell ref="C33:AM33"/>
    <mergeCell ref="H16:N19"/>
    <mergeCell ref="O16:P19"/>
    <mergeCell ref="H20:N23"/>
    <mergeCell ref="O20:P23"/>
    <mergeCell ref="H24:N27"/>
    <mergeCell ref="Q29:AH30"/>
    <mergeCell ref="Q25:AH26"/>
    <mergeCell ref="Q21:AH22"/>
    <mergeCell ref="Q17:AH18"/>
    <mergeCell ref="AI28:AM31"/>
    <mergeCell ref="O24:P27"/>
    <mergeCell ref="H28:N31"/>
    <mergeCell ref="O28:P31"/>
    <mergeCell ref="F24:G31"/>
  </mergeCells>
  <conditionalFormatting sqref="AO17:AS18">
    <cfRule type="expression" dxfId="6" priority="8">
      <formula>$AN$18=1</formula>
    </cfRule>
  </conditionalFormatting>
  <conditionalFormatting sqref="AO21:AS22">
    <cfRule type="expression" dxfId="5" priority="7">
      <formula>$AN$22=1</formula>
    </cfRule>
  </conditionalFormatting>
  <conditionalFormatting sqref="AO25:AS26">
    <cfRule type="expression" dxfId="4" priority="6">
      <formula>$AN$26=1</formula>
    </cfRule>
  </conditionalFormatting>
  <conditionalFormatting sqref="AO29:AS30">
    <cfRule type="expression" dxfId="3" priority="5">
      <formula>$AN$30=1</formula>
    </cfRule>
  </conditionalFormatting>
  <conditionalFormatting sqref="AO15:AS15">
    <cfRule type="expression" dxfId="2" priority="4">
      <formula>$AN$16=4</formula>
    </cfRule>
  </conditionalFormatting>
  <conditionalFormatting sqref="AG40:AM41 AG43">
    <cfRule type="cellIs" dxfId="1" priority="2" operator="equal">
      <formula>0</formula>
    </cfRule>
  </conditionalFormatting>
  <conditionalFormatting sqref="Q21:AH22">
    <cfRule type="cellIs" dxfId="0" priority="10" operator="equal">
      <formula>$AZ$55</formula>
    </cfRule>
  </conditionalFormatting>
  <dataValidations count="9">
    <dataValidation type="list" allowBlank="1" showInputMessage="1" showErrorMessage="1" sqref="G43:I43">
      <formula1>$AV$49:$AV$80</formula1>
    </dataValidation>
    <dataValidation type="list" allowBlank="1" showInputMessage="1" showErrorMessage="1" sqref="K43:M43">
      <formula1>$AW$49:$AW$61</formula1>
    </dataValidation>
    <dataValidation type="list" allowBlank="1" showInputMessage="1" showErrorMessage="1" sqref="O43:R43">
      <formula1>$AX$49:$AX$56</formula1>
    </dataValidation>
    <dataValidation type="list" allowBlank="1" showInputMessage="1" showErrorMessage="1" sqref="Q17:AH18">
      <formula1>$AY$49:$AY$55</formula1>
    </dataValidation>
    <dataValidation type="list" allowBlank="1" showInputMessage="1" showErrorMessage="1" sqref="Q21:AH22">
      <formula1>$AZ$49:$AZ$56</formula1>
    </dataValidation>
    <dataValidation type="list" allowBlank="1" showInputMessage="1" showErrorMessage="1" sqref="Q25:AH26">
      <formula1>$BA$49:$BA$55</formula1>
    </dataValidation>
    <dataValidation type="list" allowBlank="1" showInputMessage="1" showErrorMessage="1" sqref="Q29:AH30">
      <formula1>$BB$49:$BB$55</formula1>
    </dataValidation>
    <dataValidation type="decimal" allowBlank="1" showInputMessage="1" showErrorMessage="1" sqref="AI16:AM31">
      <formula1>0</formula1>
      <formula2>10</formula2>
    </dataValidation>
    <dataValidation type="list" allowBlank="1" showInputMessage="1" showErrorMessage="1" sqref="AK9:AM9 AK13:AM13">
      <formula1>$AU$50:$AU$84</formula1>
    </dataValidation>
  </dataValidations>
  <hyperlinks>
    <hyperlink ref="AO1:AS1" location="Descrição!L5" display="Descrição"/>
  </hyperlinks>
  <printOptions horizontalCentered="1" verticalCentered="1"/>
  <pageMargins left="0.39370078740157483" right="0.39370078740157483" top="0.19685039370078741" bottom="0.19685039370078741" header="0.39370078740157483" footer="0.39370078740157483"/>
  <pageSetup paperSize="9" orientation="portrait" r:id="rId1"/>
  <headerFooter>
    <oddFooter>&amp;C&amp;"-,Negrito"&amp;10&amp;K03+000&amp;P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C1:AG20"/>
  <sheetViews>
    <sheetView showGridLines="0" zoomScaleNormal="100" workbookViewId="0">
      <selection activeCell="L17" sqref="L17:AA20"/>
    </sheetView>
  </sheetViews>
  <sheetFormatPr defaultColWidth="9.140625" defaultRowHeight="15" x14ac:dyDescent="0.25"/>
  <cols>
    <col min="1" max="2" width="4.7109375" style="5" customWidth="1"/>
    <col min="3" max="9" width="2.42578125" style="5" customWidth="1"/>
    <col min="10" max="11" width="2.140625" style="5" customWidth="1"/>
    <col min="12" max="27" width="4.42578125" style="5" customWidth="1"/>
    <col min="28" max="33" width="2.7109375" style="5" customWidth="1"/>
    <col min="34" max="16384" width="9.140625" style="5"/>
  </cols>
  <sheetData>
    <row r="1" spans="3:33" ht="7.5" customHeight="1" thickBot="1" x14ac:dyDescent="0.3"/>
    <row r="2" spans="3:33" ht="20.100000000000001" customHeight="1" thickTop="1" thickBot="1" x14ac:dyDescent="0.3">
      <c r="AC2" s="156" t="s">
        <v>49</v>
      </c>
      <c r="AD2" s="157"/>
      <c r="AE2" s="157"/>
      <c r="AF2" s="157"/>
      <c r="AG2" s="158"/>
    </row>
    <row r="3" spans="3:33" ht="7.5" customHeight="1" thickTop="1" thickBot="1" x14ac:dyDescent="0.3"/>
    <row r="4" spans="3:33" ht="30" customHeight="1" thickBot="1" x14ac:dyDescent="0.3">
      <c r="C4" s="150" t="s">
        <v>8</v>
      </c>
      <c r="D4" s="150"/>
      <c r="E4" s="150"/>
      <c r="F4" s="150"/>
      <c r="G4" s="150"/>
      <c r="H4" s="150"/>
      <c r="I4" s="150"/>
      <c r="J4" s="150"/>
      <c r="K4" s="150"/>
      <c r="L4" s="159" t="s">
        <v>50</v>
      </c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61"/>
    </row>
    <row r="5" spans="3:33" ht="35.25" customHeight="1" x14ac:dyDescent="0.25">
      <c r="C5" s="151" t="str">
        <f>'Anexo II'!H16</f>
        <v>Conteúdo(s) disciplinar(es)</v>
      </c>
      <c r="D5" s="151"/>
      <c r="E5" s="151"/>
      <c r="F5" s="151"/>
      <c r="G5" s="151"/>
      <c r="H5" s="151"/>
      <c r="I5" s="151"/>
      <c r="J5" s="152">
        <f>'Anexo II'!O16</f>
        <v>0.4</v>
      </c>
      <c r="K5" s="152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62"/>
    </row>
    <row r="6" spans="3:33" ht="35.25" customHeight="1" x14ac:dyDescent="0.25">
      <c r="C6" s="146"/>
      <c r="D6" s="146"/>
      <c r="E6" s="146"/>
      <c r="F6" s="146"/>
      <c r="G6" s="146"/>
      <c r="H6" s="146"/>
      <c r="I6" s="146"/>
      <c r="J6" s="147"/>
      <c r="K6" s="147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62"/>
    </row>
    <row r="7" spans="3:33" ht="35.25" customHeight="1" x14ac:dyDescent="0.25">
      <c r="C7" s="146"/>
      <c r="D7" s="146"/>
      <c r="E7" s="146"/>
      <c r="F7" s="146"/>
      <c r="G7" s="146"/>
      <c r="H7" s="146"/>
      <c r="I7" s="146"/>
      <c r="J7" s="147"/>
      <c r="K7" s="147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62"/>
    </row>
    <row r="8" spans="3:33" ht="35.25" customHeight="1" thickBot="1" x14ac:dyDescent="0.3">
      <c r="C8" s="146"/>
      <c r="D8" s="146"/>
      <c r="E8" s="146"/>
      <c r="F8" s="146"/>
      <c r="G8" s="146"/>
      <c r="H8" s="146"/>
      <c r="I8" s="146"/>
      <c r="J8" s="147"/>
      <c r="K8" s="147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62"/>
    </row>
    <row r="9" spans="3:33" ht="35.25" customHeight="1" x14ac:dyDescent="0.25">
      <c r="C9" s="146" t="str">
        <f>'Anexo II'!H20</f>
        <v>Conhecimentos que enquadram e agilizam a aprendizagem do(s) conteúdo(s) disciplinar(es)</v>
      </c>
      <c r="D9" s="146"/>
      <c r="E9" s="146"/>
      <c r="F9" s="146"/>
      <c r="G9" s="146"/>
      <c r="H9" s="146"/>
      <c r="I9" s="146"/>
      <c r="J9" s="147">
        <f>'Anexo II'!O20</f>
        <v>0.1</v>
      </c>
      <c r="K9" s="147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62"/>
    </row>
    <row r="10" spans="3:33" ht="35.25" customHeight="1" x14ac:dyDescent="0.25">
      <c r="C10" s="146"/>
      <c r="D10" s="146"/>
      <c r="E10" s="146"/>
      <c r="F10" s="146"/>
      <c r="G10" s="146"/>
      <c r="H10" s="146"/>
      <c r="I10" s="146"/>
      <c r="J10" s="147"/>
      <c r="K10" s="147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62"/>
    </row>
    <row r="11" spans="3:33" ht="35.25" customHeight="1" x14ac:dyDescent="0.25">
      <c r="C11" s="146"/>
      <c r="D11" s="146"/>
      <c r="E11" s="146"/>
      <c r="F11" s="146"/>
      <c r="G11" s="146"/>
      <c r="H11" s="146"/>
      <c r="I11" s="146"/>
      <c r="J11" s="147"/>
      <c r="K11" s="147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62"/>
    </row>
    <row r="12" spans="3:33" ht="35.25" customHeight="1" x14ac:dyDescent="0.25">
      <c r="C12" s="146"/>
      <c r="D12" s="146"/>
      <c r="E12" s="146"/>
      <c r="F12" s="146"/>
      <c r="G12" s="146"/>
      <c r="H12" s="146"/>
      <c r="I12" s="146"/>
      <c r="J12" s="147"/>
      <c r="K12" s="147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62"/>
    </row>
    <row r="13" spans="3:33" ht="54.75" customHeight="1" x14ac:dyDescent="0.25">
      <c r="C13" s="146" t="str">
        <f>'Anexo II'!H24</f>
        <v>Aspetos didáticos</v>
      </c>
      <c r="D13" s="146"/>
      <c r="E13" s="146"/>
      <c r="F13" s="146"/>
      <c r="G13" s="146"/>
      <c r="H13" s="146"/>
      <c r="I13" s="146"/>
      <c r="J13" s="147">
        <f>'Anexo II'!O24</f>
        <v>0.4</v>
      </c>
      <c r="K13" s="147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62"/>
    </row>
    <row r="14" spans="3:33" ht="54.75" customHeight="1" x14ac:dyDescent="0.25">
      <c r="C14" s="146"/>
      <c r="D14" s="146"/>
      <c r="E14" s="146"/>
      <c r="F14" s="146"/>
      <c r="G14" s="146"/>
      <c r="H14" s="146"/>
      <c r="I14" s="146"/>
      <c r="J14" s="147"/>
      <c r="K14" s="147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62"/>
    </row>
    <row r="15" spans="3:33" ht="54.75" customHeight="1" x14ac:dyDescent="0.25">
      <c r="C15" s="146"/>
      <c r="D15" s="146"/>
      <c r="E15" s="146"/>
      <c r="F15" s="146"/>
      <c r="G15" s="146"/>
      <c r="H15" s="146"/>
      <c r="I15" s="146"/>
      <c r="J15" s="147"/>
      <c r="K15" s="147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62"/>
    </row>
    <row r="16" spans="3:33" ht="54.75" customHeight="1" x14ac:dyDescent="0.25">
      <c r="C16" s="146"/>
      <c r="D16" s="146"/>
      <c r="E16" s="146"/>
      <c r="F16" s="146"/>
      <c r="G16" s="146"/>
      <c r="H16" s="146"/>
      <c r="I16" s="146"/>
      <c r="J16" s="147"/>
      <c r="K16" s="147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62"/>
    </row>
    <row r="17" spans="3:28" ht="54.75" customHeight="1" x14ac:dyDescent="0.25">
      <c r="C17" s="146" t="str">
        <f>'Anexo II'!H28</f>
        <v>Aspetos relacionais</v>
      </c>
      <c r="D17" s="146"/>
      <c r="E17" s="146"/>
      <c r="F17" s="146"/>
      <c r="G17" s="146"/>
      <c r="H17" s="146"/>
      <c r="I17" s="146"/>
      <c r="J17" s="147">
        <f>'Anexo II'!O28</f>
        <v>0.1</v>
      </c>
      <c r="K17" s="147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62"/>
    </row>
    <row r="18" spans="3:28" ht="54.75" customHeight="1" x14ac:dyDescent="0.25">
      <c r="C18" s="146"/>
      <c r="D18" s="146"/>
      <c r="E18" s="146"/>
      <c r="F18" s="146"/>
      <c r="G18" s="146"/>
      <c r="H18" s="146"/>
      <c r="I18" s="146"/>
      <c r="J18" s="147"/>
      <c r="K18" s="147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62"/>
    </row>
    <row r="19" spans="3:28" ht="54.75" customHeight="1" x14ac:dyDescent="0.25">
      <c r="C19" s="146"/>
      <c r="D19" s="146"/>
      <c r="E19" s="146"/>
      <c r="F19" s="146"/>
      <c r="G19" s="146"/>
      <c r="H19" s="146"/>
      <c r="I19" s="146"/>
      <c r="J19" s="147"/>
      <c r="K19" s="147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62"/>
    </row>
    <row r="20" spans="3:28" ht="54.75" customHeight="1" thickBot="1" x14ac:dyDescent="0.3">
      <c r="C20" s="148"/>
      <c r="D20" s="148"/>
      <c r="E20" s="148"/>
      <c r="F20" s="148"/>
      <c r="G20" s="148"/>
      <c r="H20" s="148"/>
      <c r="I20" s="148"/>
      <c r="J20" s="149"/>
      <c r="K20" s="149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62"/>
    </row>
  </sheetData>
  <sheetProtection algorithmName="SHA-512" hashValue="wGETQmJ1nP8gwfBg9n1WECF4g8VxHBskTECANY2rekyjIFuBCgRq823n0iBe5OKNYmjooE61nMlehwwUAbkk7g==" saltValue="4DYHCoCzlzX525qeLASnIA==" spinCount="100000" sheet="1" objects="1" scenarios="1"/>
  <protectedRanges>
    <protectedRange sqref="W5:AA20 L5:V20" name="Intervalo1"/>
  </protectedRanges>
  <mergeCells count="15">
    <mergeCell ref="L17:AA20"/>
    <mergeCell ref="L13:AA16"/>
    <mergeCell ref="L9:AA12"/>
    <mergeCell ref="L5:AA8"/>
    <mergeCell ref="AC2:AG2"/>
    <mergeCell ref="L4:AA4"/>
    <mergeCell ref="C13:I16"/>
    <mergeCell ref="J13:K16"/>
    <mergeCell ref="C17:I20"/>
    <mergeCell ref="J17:K20"/>
    <mergeCell ref="C4:K4"/>
    <mergeCell ref="C5:I8"/>
    <mergeCell ref="J5:K8"/>
    <mergeCell ref="C9:I12"/>
    <mergeCell ref="J9:K12"/>
  </mergeCells>
  <hyperlinks>
    <hyperlink ref="AC2:AG2" location="'Anexo II'!A1" display="Anexo II"/>
  </hyperlink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Anexo II</vt:lpstr>
      <vt:lpstr>Descrição</vt:lpstr>
      <vt:lpstr>'Anexo II'!Área_de_Impressão</vt:lpstr>
      <vt:lpstr>Descrição!Área_de_Impressão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Reis</dc:creator>
  <cp:lastModifiedBy>10006 - Ana Xavier Forte</cp:lastModifiedBy>
  <cp:lastPrinted>2020-11-29T15:00:04Z</cp:lastPrinted>
  <dcterms:created xsi:type="dcterms:W3CDTF">2013-02-20T22:42:28Z</dcterms:created>
  <dcterms:modified xsi:type="dcterms:W3CDTF">2025-05-19T11:09:57Z</dcterms:modified>
</cp:coreProperties>
</file>